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8" i="1" l="1"/>
  <c r="D9" i="1" s="1"/>
  <c r="I19" i="1" s="1"/>
  <c r="E9" i="1" s="1"/>
  <c r="I22" i="1" s="1"/>
  <c r="F9" i="1" s="1"/>
  <c r="H19" i="1"/>
  <c r="E18" i="1"/>
  <c r="D7" i="1" s="1"/>
  <c r="D19" i="1" l="1"/>
  <c r="E32" i="1"/>
  <c r="E31" i="1"/>
  <c r="E30" i="1"/>
  <c r="E28" i="1"/>
  <c r="H28" i="1" l="1"/>
  <c r="D8" i="1" s="1"/>
  <c r="H29" i="1" s="1"/>
  <c r="E8" i="1" s="1"/>
  <c r="F28" i="1"/>
  <c r="D10" i="1" s="1"/>
  <c r="E29" i="1"/>
  <c r="F29" i="1" s="1"/>
  <c r="E10" i="1" s="1"/>
  <c r="F32" i="1" s="1"/>
  <c r="F10" i="1" s="1"/>
  <c r="E19" i="1"/>
  <c r="E7" i="1" s="1"/>
  <c r="E22" i="1" s="1"/>
  <c r="F7" i="1" s="1"/>
  <c r="H32" i="1" l="1"/>
</calcChain>
</file>

<file path=xl/sharedStrings.xml><?xml version="1.0" encoding="utf-8"?>
<sst xmlns="http://schemas.openxmlformats.org/spreadsheetml/2006/main" count="24" uniqueCount="14">
  <si>
    <t>Public</t>
  </si>
  <si>
    <t>Industry</t>
  </si>
  <si>
    <t>Other</t>
  </si>
  <si>
    <t>Floor area m2</t>
  </si>
  <si>
    <t>Residential</t>
  </si>
  <si>
    <t>Building</t>
  </si>
  <si>
    <t>Baseline 2014</t>
  </si>
  <si>
    <t>Citizen number</t>
  </si>
  <si>
    <t>Floor area</t>
  </si>
  <si>
    <t>Year</t>
  </si>
  <si>
    <t>Jobs number</t>
  </si>
  <si>
    <t>Floor area Other</t>
  </si>
  <si>
    <t>Between fast and basic</t>
  </si>
  <si>
    <t>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</si>
</sst>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/>
    <xf numFmtId="0" fontId="15" fillId="0" borderId="0" xfId="0" applyFont="1"/>
    <xf numFmtId="3" fontId="0" fillId="0" borderId="0" xfId="0" applyNumberFormat="1"/>
    <xf numFmtId="1" fontId="0" fillId="0" borderId="0" xfId="0" applyNumberFormat="1"/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J12" sqref="J12"/>
    </sheetView>
  </sheetViews>
  <sheetFormatPr defaultRowHeight="15" x14ac:dyDescent="0.25"/>
  <cols>
    <col min="1" max="1" width="9.140625" style="1"/>
    <col min="2" max="2" width="22.85546875" customWidth="1"/>
    <col min="3" max="3" width="14.5703125" customWidth="1"/>
    <col min="4" max="4" width="16" customWidth="1"/>
    <col min="5" max="5" width="13.7109375" customWidth="1"/>
    <col min="8" max="8" width="10" bestFit="1" customWidth="1"/>
    <col min="9" max="9" width="12" bestFit="1" customWidth="1"/>
    <col min="15" max="17" width="9.140625" style="1"/>
  </cols>
  <sheetData>
    <row r="1" spans="2:9" x14ac:dyDescent="0.25">
      <c r="H1" s="1"/>
    </row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x14ac:dyDescent="0.25">
      <c r="B5" s="1"/>
      <c r="C5" s="1" t="s">
        <v>6</v>
      </c>
      <c r="D5" s="1">
        <v>2020</v>
      </c>
      <c r="E5" s="1">
        <v>2025</v>
      </c>
      <c r="F5" s="1">
        <v>2050</v>
      </c>
      <c r="G5" s="1"/>
      <c r="H5" s="1"/>
      <c r="I5" s="1"/>
    </row>
    <row r="6" spans="2:9" x14ac:dyDescent="0.25">
      <c r="B6" s="2" t="s">
        <v>5</v>
      </c>
      <c r="C6" s="1" t="s">
        <v>3</v>
      </c>
      <c r="D6" s="1" t="s">
        <v>3</v>
      </c>
      <c r="E6" s="1" t="s">
        <v>3</v>
      </c>
      <c r="F6" s="1" t="s">
        <v>3</v>
      </c>
      <c r="G6" s="1"/>
      <c r="H6" s="1"/>
      <c r="I6" s="1"/>
    </row>
    <row r="7" spans="2:9" x14ac:dyDescent="0.25">
      <c r="B7" s="1" t="s">
        <v>4</v>
      </c>
      <c r="C7" s="3">
        <v>27884795</v>
      </c>
      <c r="D7" s="4">
        <f>E18</f>
        <v>32472388.027606457</v>
      </c>
      <c r="E7" s="4">
        <f>E19</f>
        <v>34890240.994875774</v>
      </c>
      <c r="F7" s="1">
        <f>E22</f>
        <v>44069914.359317899</v>
      </c>
      <c r="G7" s="1"/>
      <c r="H7" s="1"/>
      <c r="I7" s="1"/>
    </row>
    <row r="8" spans="2:9" x14ac:dyDescent="0.25">
      <c r="B8" s="1" t="s">
        <v>0</v>
      </c>
      <c r="C8" s="1">
        <v>4537025</v>
      </c>
      <c r="D8" s="4">
        <f>H28</f>
        <v>4764475.4101483133</v>
      </c>
      <c r="E8" s="4">
        <f>H29</f>
        <v>4945951.8012240957</v>
      </c>
      <c r="F8" s="1">
        <v>5855546</v>
      </c>
      <c r="G8" s="1"/>
      <c r="H8" s="1"/>
      <c r="I8" s="1"/>
    </row>
    <row r="9" spans="2:9" x14ac:dyDescent="0.25">
      <c r="B9" s="1" t="s">
        <v>1</v>
      </c>
      <c r="C9" s="3">
        <v>3277271</v>
      </c>
      <c r="D9" s="4">
        <f>I18</f>
        <v>3306063.042700991</v>
      </c>
      <c r="E9" s="4">
        <f>I19</f>
        <v>3360466.6117580961</v>
      </c>
      <c r="F9" s="1">
        <f>I22</f>
        <v>3640854.2368985601</v>
      </c>
      <c r="G9" s="1"/>
      <c r="H9" s="1"/>
      <c r="I9" s="1"/>
    </row>
    <row r="10" spans="2:9" x14ac:dyDescent="0.25">
      <c r="B10" s="1" t="s">
        <v>2</v>
      </c>
      <c r="C10" s="3">
        <v>10861972</v>
      </c>
      <c r="D10" s="4">
        <f>F28</f>
        <v>11406505.033522958</v>
      </c>
      <c r="E10" s="4">
        <f>F29</f>
        <v>11840972.879418936</v>
      </c>
      <c r="F10" s="1">
        <f>F32</f>
        <v>13806422.658472165</v>
      </c>
      <c r="G10" s="1"/>
      <c r="H10" s="1"/>
      <c r="I10" s="1"/>
    </row>
    <row r="11" spans="2:9" x14ac:dyDescent="0.25">
      <c r="B11" s="1"/>
      <c r="C11" s="3"/>
      <c r="D11" s="1"/>
      <c r="E11" s="1"/>
      <c r="F11" s="1"/>
      <c r="G11" s="1"/>
      <c r="H11" s="1"/>
      <c r="I11" s="1"/>
    </row>
    <row r="12" spans="2:9" x14ac:dyDescent="0.25">
      <c r="B12" s="1"/>
      <c r="C12" s="1"/>
      <c r="D12" s="1"/>
      <c r="E12" s="1"/>
      <c r="F12" s="1"/>
      <c r="G12" s="1"/>
      <c r="H12" s="1"/>
      <c r="I12" s="1"/>
    </row>
    <row r="13" spans="2:9" x14ac:dyDescent="0.25">
      <c r="B13" s="1"/>
      <c r="C13" s="1"/>
      <c r="D13" s="1"/>
      <c r="E13" s="1"/>
      <c r="F13" s="1"/>
      <c r="G13" s="1"/>
      <c r="H13" s="1"/>
      <c r="I13" s="1"/>
    </row>
    <row r="14" spans="2:9" x14ac:dyDescent="0.25">
      <c r="B14" s="1"/>
      <c r="C14" s="1"/>
      <c r="D14" s="1"/>
      <c r="E14" s="1" t="s">
        <v>4</v>
      </c>
      <c r="F14" s="1"/>
      <c r="G14" s="1"/>
      <c r="H14" s="1" t="s">
        <v>13</v>
      </c>
      <c r="I14" s="1" t="s">
        <v>1</v>
      </c>
    </row>
    <row r="15" spans="2:9" x14ac:dyDescent="0.25">
      <c r="B15" s="1"/>
      <c r="C15" s="1" t="s">
        <v>9</v>
      </c>
      <c r="D15" s="1" t="s">
        <v>7</v>
      </c>
      <c r="E15" s="1" t="s">
        <v>8</v>
      </c>
      <c r="F15" s="1"/>
      <c r="G15" s="1" t="s">
        <v>9</v>
      </c>
      <c r="H15" s="1" t="s">
        <v>10</v>
      </c>
      <c r="I15" s="1" t="s">
        <v>8</v>
      </c>
    </row>
    <row r="16" spans="2:9" x14ac:dyDescent="0.25">
      <c r="B16" s="1"/>
      <c r="C16" s="1">
        <v>2010</v>
      </c>
      <c r="D16" s="1">
        <v>492400</v>
      </c>
      <c r="E16" s="1"/>
      <c r="F16" s="1"/>
      <c r="G16" s="1">
        <v>2010</v>
      </c>
      <c r="H16" s="1">
        <v>380600</v>
      </c>
      <c r="I16" s="1"/>
    </row>
    <row r="17" spans="2:9" s="1" customFormat="1" x14ac:dyDescent="0.25">
      <c r="C17" s="1">
        <v>2014</v>
      </c>
      <c r="D17" s="1">
        <v>553059</v>
      </c>
      <c r="G17" s="1">
        <v>2014</v>
      </c>
      <c r="H17" s="1">
        <v>391560</v>
      </c>
    </row>
    <row r="18" spans="2:9" x14ac:dyDescent="0.25">
      <c r="B18" s="1"/>
      <c r="C18" s="1">
        <v>2020</v>
      </c>
      <c r="D18" s="1">
        <v>644048</v>
      </c>
      <c r="E18" s="4">
        <f>(D18-D17)/D17*C7+C7</f>
        <v>32472388.027606457</v>
      </c>
      <c r="F18" s="1"/>
      <c r="G18" s="1">
        <v>2020</v>
      </c>
      <c r="H18" s="1">
        <v>395000</v>
      </c>
      <c r="I18" s="4">
        <f>(H18-H17)/H17*C9+C9</f>
        <v>3306063.042700991</v>
      </c>
    </row>
    <row r="19" spans="2:9" s="1" customFormat="1" x14ac:dyDescent="0.25">
      <c r="C19" s="1">
        <v>2025</v>
      </c>
      <c r="D19" s="1">
        <f>(D18+D20)/2</f>
        <v>692003</v>
      </c>
      <c r="E19" s="4">
        <f>(D19-D18)/D18*D7+D7</f>
        <v>34890240.994875774</v>
      </c>
      <c r="G19" s="1">
        <v>2025</v>
      </c>
      <c r="H19" s="1">
        <f>(H18+H20)/2</f>
        <v>401500</v>
      </c>
      <c r="I19" s="4">
        <f>(H19-H18)/H18*D9+D9</f>
        <v>3360466.6117580961</v>
      </c>
    </row>
    <row r="20" spans="2:9" x14ac:dyDescent="0.25">
      <c r="B20" s="1"/>
      <c r="C20" s="1">
        <v>2030</v>
      </c>
      <c r="D20" s="1">
        <v>739958</v>
      </c>
      <c r="E20" s="1"/>
      <c r="F20" s="1"/>
      <c r="G20" s="1">
        <v>2030</v>
      </c>
      <c r="H20" s="1">
        <v>408000</v>
      </c>
      <c r="I20" s="1"/>
    </row>
    <row r="21" spans="2:9" x14ac:dyDescent="0.25">
      <c r="B21" s="1"/>
      <c r="C21" s="1">
        <v>2040</v>
      </c>
      <c r="D21" s="1">
        <v>806625</v>
      </c>
      <c r="E21" s="1"/>
      <c r="F21" s="1"/>
      <c r="G21" s="1">
        <v>2040</v>
      </c>
      <c r="H21" s="1">
        <v>422000</v>
      </c>
      <c r="I21" s="1"/>
    </row>
    <row r="22" spans="2:9" x14ac:dyDescent="0.25">
      <c r="B22" s="1"/>
      <c r="C22" s="1">
        <v>2050</v>
      </c>
      <c r="D22" s="1">
        <v>874070</v>
      </c>
      <c r="E22" s="4">
        <f>(D22-D19)/D19*E7+E7</f>
        <v>44069914.359317899</v>
      </c>
      <c r="F22" s="1"/>
      <c r="G22" s="1">
        <v>2050</v>
      </c>
      <c r="H22" s="1">
        <v>435000</v>
      </c>
      <c r="I22" s="4">
        <f>(H22-H19)/H19*E9+E9</f>
        <v>3640854.2368985601</v>
      </c>
    </row>
    <row r="23" spans="2:9" x14ac:dyDescent="0.25">
      <c r="B23" s="1"/>
      <c r="C23" s="1"/>
      <c r="D23" s="1"/>
      <c r="E23" s="1"/>
      <c r="F23" s="1"/>
      <c r="G23" s="1"/>
      <c r="H23" s="1"/>
      <c r="I23" s="1"/>
    </row>
    <row r="24" spans="2:9" x14ac:dyDescent="0.25">
      <c r="E24" t="s">
        <v>12</v>
      </c>
    </row>
    <row r="25" spans="2:9" x14ac:dyDescent="0.25">
      <c r="D25" t="s">
        <v>9</v>
      </c>
      <c r="E25" t="s">
        <v>10</v>
      </c>
      <c r="F25" t="s">
        <v>11</v>
      </c>
      <c r="H25" t="s">
        <v>0</v>
      </c>
    </row>
    <row r="26" spans="2:9" x14ac:dyDescent="0.25">
      <c r="D26" s="1">
        <v>2010</v>
      </c>
      <c r="E26" s="1">
        <v>380600</v>
      </c>
      <c r="F26" s="1"/>
    </row>
    <row r="27" spans="2:9" x14ac:dyDescent="0.25">
      <c r="B27" s="3"/>
      <c r="D27" s="1">
        <v>2014</v>
      </c>
      <c r="E27" s="1">
        <v>393760</v>
      </c>
      <c r="F27" s="1"/>
    </row>
    <row r="28" spans="2:9" x14ac:dyDescent="0.25">
      <c r="B28" s="3"/>
      <c r="D28" s="1">
        <v>2020</v>
      </c>
      <c r="E28" s="1">
        <f>(395000+432000)/2</f>
        <v>413500</v>
      </c>
      <c r="F28" s="1">
        <f>(E28-E27)/E27*C10+C10</f>
        <v>11406505.033522958</v>
      </c>
      <c r="H28" s="4">
        <f>(E28-E27)/E27*C8+C8</f>
        <v>4764475.4101483133</v>
      </c>
    </row>
    <row r="29" spans="2:9" x14ac:dyDescent="0.25">
      <c r="B29" s="3"/>
      <c r="D29" s="1">
        <v>2025</v>
      </c>
      <c r="E29" s="1">
        <f>(E28+E30)/2</f>
        <v>429250</v>
      </c>
      <c r="F29" s="1">
        <f>(E29-E28)/E28*D10+D10</f>
        <v>11840972.879418936</v>
      </c>
      <c r="H29" s="4">
        <f>(E29-E28)/E28*D8+D8</f>
        <v>4945951.8012240957</v>
      </c>
    </row>
    <row r="30" spans="2:9" x14ac:dyDescent="0.25">
      <c r="B30" s="3"/>
      <c r="D30" s="1">
        <v>2030</v>
      </c>
      <c r="E30" s="1">
        <f>(408000+482000)/2</f>
        <v>445000</v>
      </c>
      <c r="F30" s="1"/>
      <c r="H30" s="4"/>
    </row>
    <row r="31" spans="2:9" x14ac:dyDescent="0.25">
      <c r="B31" s="3"/>
      <c r="D31" s="1">
        <v>2040</v>
      </c>
      <c r="E31" s="1">
        <f>(422000+530000)/2</f>
        <v>476000</v>
      </c>
      <c r="F31" s="1"/>
      <c r="H31" s="4"/>
    </row>
    <row r="32" spans="2:9" x14ac:dyDescent="0.25">
      <c r="B32" s="3"/>
      <c r="D32" s="1">
        <v>2050</v>
      </c>
      <c r="E32" s="1">
        <f>(435000+566000)/2</f>
        <v>500500</v>
      </c>
      <c r="F32" s="1">
        <f>(E32-E29)/E29*E10+E10</f>
        <v>13806422.658472165</v>
      </c>
      <c r="H32" s="4">
        <f>(E32-E29)/E29*H29+H29</f>
        <v>5766916.427519301</v>
      </c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Paula Maatela</cp:lastModifiedBy>
  <cp:lastPrinted>2015-05-08T15:31:53Z</cp:lastPrinted>
  <dcterms:created xsi:type="dcterms:W3CDTF">2015-05-05T19:10:53Z</dcterms:created>
  <dcterms:modified xsi:type="dcterms:W3CDTF">2015-05-19T17:57:12Z</dcterms:modified>
</cp:coreProperties>
</file>