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45" windowWidth="15150" windowHeight="8190" tabRatio="688" firstSheet="3" activeTab="3"/>
  </bookViews>
  <sheets>
    <sheet name="Overall Strategy" sheetId="6" state="hidden" r:id="rId1"/>
    <sheet name="Baseline Emission Inventory (1)" sheetId="7" state="hidden" r:id="rId2"/>
    <sheet name="Baseline Emission Inventory (2)" sheetId="9" state="hidden" r:id="rId3"/>
    <sheet name="Versio 11" sheetId="19" r:id="rId4"/>
    <sheet name="Versio 9" sheetId="17" r:id="rId5"/>
    <sheet name="Tekstiversio" sheetId="18" r:id="rId6"/>
    <sheet name="Versio 8" sheetId="16" r:id="rId7"/>
    <sheet name="Versio 7" sheetId="15" state="hidden" r:id="rId8"/>
    <sheet name="Versio 6B muutoksin VANHA" sheetId="14" state="hidden" r:id="rId9"/>
    <sheet name="Versio 5 VANHA " sheetId="10" state="hidden" r:id="rId10"/>
    <sheet name="Energiantuotanto" sheetId="11" state="hidden" r:id="rId11"/>
    <sheet name="Jäte" sheetId="13" state="hidden" r:id="rId12"/>
    <sheet name="Sustainable Energy Action Plan" sheetId="8" r:id="rId13"/>
  </sheets>
  <definedNames>
    <definedName name="_xlnm.Print_Area" localSheetId="10">Energiantuotanto!$A$1:$AE$31</definedName>
    <definedName name="_xlnm.Print_Area" localSheetId="11">Jäte!$A$1:$AE$24</definedName>
    <definedName name="_xlnm.Print_Area" localSheetId="5">Tekstiversio!$A$4:$D$380</definedName>
    <definedName name="_xlnm.Print_Area" localSheetId="3">'Versio 11'!$A$1:$K$402</definedName>
    <definedName name="_xlnm.Print_Area" localSheetId="8">'Versio 6B muutoksin VANHA'!$A$6:$K$371</definedName>
    <definedName name="_xlnm.Print_Area" localSheetId="7">'Versio 7'!$A$4:$K$367</definedName>
    <definedName name="_xlnm.Print_Area" localSheetId="6">'Versio 8'!$A$4:$K$379</definedName>
    <definedName name="_xlnm.Print_Area" localSheetId="4">'Versio 9'!$B$4:$L$404</definedName>
    <definedName name="_xlnm.Print_Titles" localSheetId="5">Tekstiversio!$6:$6</definedName>
    <definedName name="_xlnm.Print_Titles" localSheetId="3">'Versio 11'!$6:$6</definedName>
    <definedName name="_xlnm.Print_Titles" localSheetId="9">'Versio 5 VANHA '!$9:$9</definedName>
    <definedName name="_xlnm.Print_Titles" localSheetId="8">'Versio 6B muutoksin VANHA'!$6:$6</definedName>
    <definedName name="_xlnm.Print_Titles" localSheetId="7">'Versio 7'!$6:$6</definedName>
    <definedName name="_xlnm.Print_Titles" localSheetId="6">'Versio 8'!$6:$6</definedName>
    <definedName name="_xlnm.Print_Titles" localSheetId="4">'Versio 9'!$7:$7</definedName>
  </definedNames>
  <calcPr calcId="125725"/>
  <customWorkbookViews>
    <customWorkbookView name="Pirita - Personal View" guid="{0F8150F2-963D-4711-8D18-D348095819F3}" mergeInterval="0" personalView="1" maximized="1" xWindow="1" yWindow="1" windowWidth="1280" windowHeight="580" activeSheetId="1"/>
  </customWorkbookViews>
</workbook>
</file>

<file path=xl/calcChain.xml><?xml version="1.0" encoding="utf-8"?>
<calcChain xmlns="http://schemas.openxmlformats.org/spreadsheetml/2006/main">
  <c r="AE357" i="19"/>
  <c r="AE339"/>
  <c r="AE363"/>
  <c r="AA363"/>
  <c r="AA339"/>
  <c r="AE336"/>
  <c r="AE317"/>
  <c r="Z18" l="1"/>
  <c r="AE337"/>
  <c r="AA364" l="1"/>
  <c r="AE211"/>
  <c r="Z211"/>
  <c r="AE210"/>
  <c r="Z210"/>
  <c r="Z399"/>
  <c r="Z398" s="1"/>
  <c r="AF394" s="1"/>
  <c r="Z392"/>
  <c r="Z391"/>
  <c r="Z390"/>
  <c r="Z389"/>
  <c r="Z384"/>
  <c r="Z383"/>
  <c r="Z376"/>
  <c r="Z375"/>
  <c r="Z374"/>
  <c r="Z373"/>
  <c r="Z372"/>
  <c r="Z371"/>
  <c r="Z369"/>
  <c r="Z368"/>
  <c r="Z367"/>
  <c r="Z366"/>
  <c r="Z365"/>
  <c r="Z364"/>
  <c r="Z363"/>
  <c r="Z358"/>
  <c r="Z356"/>
  <c r="Z355"/>
  <c r="Z354"/>
  <c r="Z353"/>
  <c r="Z352"/>
  <c r="Z351"/>
  <c r="Z350" s="1"/>
  <c r="Z346"/>
  <c r="Z345"/>
  <c r="Z343" s="1"/>
  <c r="Z344"/>
  <c r="Z339"/>
  <c r="Z335"/>
  <c r="Z334"/>
  <c r="Z333"/>
  <c r="Z331"/>
  <c r="Z330"/>
  <c r="Z329"/>
  <c r="Z328"/>
  <c r="Z327"/>
  <c r="Z326"/>
  <c r="Z325"/>
  <c r="Z324"/>
  <c r="Z319"/>
  <c r="Z318"/>
  <c r="Z316"/>
  <c r="Z315"/>
  <c r="Z314"/>
  <c r="Z313"/>
  <c r="Z306"/>
  <c r="Z302"/>
  <c r="Z301"/>
  <c r="Z300"/>
  <c r="Z299"/>
  <c r="Z298"/>
  <c r="Z297"/>
  <c r="Z296"/>
  <c r="Z295"/>
  <c r="Z294"/>
  <c r="Z293"/>
  <c r="Z292"/>
  <c r="Z291"/>
  <c r="Z290"/>
  <c r="Z289"/>
  <c r="Z288"/>
  <c r="Z287"/>
  <c r="Z282"/>
  <c r="Z281"/>
  <c r="Z280"/>
  <c r="Z278"/>
  <c r="Z277"/>
  <c r="Z276"/>
  <c r="Z275"/>
  <c r="Z274"/>
  <c r="Z273"/>
  <c r="Z272"/>
  <c r="Z271"/>
  <c r="Z270"/>
  <c r="Z268"/>
  <c r="Z267"/>
  <c r="Z266" s="1"/>
  <c r="Z260"/>
  <c r="Z259"/>
  <c r="Z258"/>
  <c r="Z257"/>
  <c r="Z256"/>
  <c r="Z255"/>
  <c r="Z253" s="1"/>
  <c r="Z254"/>
  <c r="Z252"/>
  <c r="Z251"/>
  <c r="Z250"/>
  <c r="Z248" s="1"/>
  <c r="Z249"/>
  <c r="Z247"/>
  <c r="Z246"/>
  <c r="Z245"/>
  <c r="Z244" s="1"/>
  <c r="AF242" s="1"/>
  <c r="Z240"/>
  <c r="Z239"/>
  <c r="Z238"/>
  <c r="Z237"/>
  <c r="Z236"/>
  <c r="Z235"/>
  <c r="Z233"/>
  <c r="Z232"/>
  <c r="Z231"/>
  <c r="Z230"/>
  <c r="Z229"/>
  <c r="Z228"/>
  <c r="Z227"/>
  <c r="Z226"/>
  <c r="Z225" s="1"/>
  <c r="Z224"/>
  <c r="Z223"/>
  <c r="Z222" s="1"/>
  <c r="Z218"/>
  <c r="Z217"/>
  <c r="Z215" s="1"/>
  <c r="Z209" s="1"/>
  <c r="Z216"/>
  <c r="Z208"/>
  <c r="Z206"/>
  <c r="Z205"/>
  <c r="Z202" s="1"/>
  <c r="Z203"/>
  <c r="Z207"/>
  <c r="Z198"/>
  <c r="Z197"/>
  <c r="Z195" s="1"/>
  <c r="Z196"/>
  <c r="Z194"/>
  <c r="Z193"/>
  <c r="Z192"/>
  <c r="Z191"/>
  <c r="Z190"/>
  <c r="Z189"/>
  <c r="Z188"/>
  <c r="Z186" s="1"/>
  <c r="Z187"/>
  <c r="Z179"/>
  <c r="Z178"/>
  <c r="Z177"/>
  <c r="Z176"/>
  <c r="Z175"/>
  <c r="Z174"/>
  <c r="Z173"/>
  <c r="Z171" s="1"/>
  <c r="Z172"/>
  <c r="Z168"/>
  <c r="Z165" s="1"/>
  <c r="Z166"/>
  <c r="Z162"/>
  <c r="Z160" s="1"/>
  <c r="Z161"/>
  <c r="Z155"/>
  <c r="Z154"/>
  <c r="Z153"/>
  <c r="Z152"/>
  <c r="Z149"/>
  <c r="Z148"/>
  <c r="Z147"/>
  <c r="Z146"/>
  <c r="Z145"/>
  <c r="Z142"/>
  <c r="Z141"/>
  <c r="Z140" s="1"/>
  <c r="Z133"/>
  <c r="Z132"/>
  <c r="Z131" s="1"/>
  <c r="Z127"/>
  <c r="Z126"/>
  <c r="Z123"/>
  <c r="Z122"/>
  <c r="Z121"/>
  <c r="Z120"/>
  <c r="Z119"/>
  <c r="Z118"/>
  <c r="Z115"/>
  <c r="Z114"/>
  <c r="Z113"/>
  <c r="Z112"/>
  <c r="Z111"/>
  <c r="Z110"/>
  <c r="Z107" s="1"/>
  <c r="Z109"/>
  <c r="Z108"/>
  <c r="Z104"/>
  <c r="Z103"/>
  <c r="Z102" s="1"/>
  <c r="Z101"/>
  <c r="Z100"/>
  <c r="Z98" s="1"/>
  <c r="Z99"/>
  <c r="Z96"/>
  <c r="Z95"/>
  <c r="Z94"/>
  <c r="Z92" s="1"/>
  <c r="Z93"/>
  <c r="Z90"/>
  <c r="Z89" s="1"/>
  <c r="Z88"/>
  <c r="Z87"/>
  <c r="Z86"/>
  <c r="Z85"/>
  <c r="Z84"/>
  <c r="Z83"/>
  <c r="Z77"/>
  <c r="Z76"/>
  <c r="Z75"/>
  <c r="Z74"/>
  <c r="Z73"/>
  <c r="Z72"/>
  <c r="Z70" s="1"/>
  <c r="Z71"/>
  <c r="Z66"/>
  <c r="Z65" s="1"/>
  <c r="Z64"/>
  <c r="Z63"/>
  <c r="Z62" s="1"/>
  <c r="Z60"/>
  <c r="Z59"/>
  <c r="Z58"/>
  <c r="Z57"/>
  <c r="Z56"/>
  <c r="Z55"/>
  <c r="Z54"/>
  <c r="Z53"/>
  <c r="Z52"/>
  <c r="Z51"/>
  <c r="Z49"/>
  <c r="Z48"/>
  <c r="Z47"/>
  <c r="Z46"/>
  <c r="Z45"/>
  <c r="Z44"/>
  <c r="Z43"/>
  <c r="Z42"/>
  <c r="Z41" s="1"/>
  <c r="Z38"/>
  <c r="Z37"/>
  <c r="Z35" s="1"/>
  <c r="Z36"/>
  <c r="Z34"/>
  <c r="Z33"/>
  <c r="Z32"/>
  <c r="Z31"/>
  <c r="Z30"/>
  <c r="Z28" s="1"/>
  <c r="Z29"/>
  <c r="AA16"/>
  <c r="Z26"/>
  <c r="Z25"/>
  <c r="Z24"/>
  <c r="Z23"/>
  <c r="Z22" s="1"/>
  <c r="Z20"/>
  <c r="Z19"/>
  <c r="Z17"/>
  <c r="AE208"/>
  <c r="AE207"/>
  <c r="AD207"/>
  <c r="AC207"/>
  <c r="AB207"/>
  <c r="AA207"/>
  <c r="AA398"/>
  <c r="AA388"/>
  <c r="AA382"/>
  <c r="AA370"/>
  <c r="AA362"/>
  <c r="AA359"/>
  <c r="AA350"/>
  <c r="AA343"/>
  <c r="AA332"/>
  <c r="AA323"/>
  <c r="AA312"/>
  <c r="AA286"/>
  <c r="AA279"/>
  <c r="AA269"/>
  <c r="AA266"/>
  <c r="AA253"/>
  <c r="AA248"/>
  <c r="AA244"/>
  <c r="AA234"/>
  <c r="AA225"/>
  <c r="AA222"/>
  <c r="AA215"/>
  <c r="AA209" s="1"/>
  <c r="AA202"/>
  <c r="AA195"/>
  <c r="AA186"/>
  <c r="AA171"/>
  <c r="AA165"/>
  <c r="AA160"/>
  <c r="AA151"/>
  <c r="AA144"/>
  <c r="AA140"/>
  <c r="AA131"/>
  <c r="AA125"/>
  <c r="AA117"/>
  <c r="AA107"/>
  <c r="AA102"/>
  <c r="AA98"/>
  <c r="AA92"/>
  <c r="AA89"/>
  <c r="AA82"/>
  <c r="AA70"/>
  <c r="AA62"/>
  <c r="AA50"/>
  <c r="AA41"/>
  <c r="AA35"/>
  <c r="AA28"/>
  <c r="AA22"/>
  <c r="AA12"/>
  <c r="AE399"/>
  <c r="AE398" s="1"/>
  <c r="AD398"/>
  <c r="AC398"/>
  <c r="AB398"/>
  <c r="AE391"/>
  <c r="AE388" s="1"/>
  <c r="AE390"/>
  <c r="AE389"/>
  <c r="AD388"/>
  <c r="AC388"/>
  <c r="AB388"/>
  <c r="Z388"/>
  <c r="AE384"/>
  <c r="AE383"/>
  <c r="AE382" s="1"/>
  <c r="AH378" s="1"/>
  <c r="AD382"/>
  <c r="AC382"/>
  <c r="AB382"/>
  <c r="Z382"/>
  <c r="AF378" s="1"/>
  <c r="AG378"/>
  <c r="AE375"/>
  <c r="AE374"/>
  <c r="AE373"/>
  <c r="AE372"/>
  <c r="AE371"/>
  <c r="AD370"/>
  <c r="AC370"/>
  <c r="AB370"/>
  <c r="Z370"/>
  <c r="AE369"/>
  <c r="AE368"/>
  <c r="AE367"/>
  <c r="AE366"/>
  <c r="AE365"/>
  <c r="AE362"/>
  <c r="AD362"/>
  <c r="AC362"/>
  <c r="AB362"/>
  <c r="Z362"/>
  <c r="AE361"/>
  <c r="Z361"/>
  <c r="AE360"/>
  <c r="AE359" s="1"/>
  <c r="Z360"/>
  <c r="Z359" s="1"/>
  <c r="AD359"/>
  <c r="AC359"/>
  <c r="AB359"/>
  <c r="AE358"/>
  <c r="AE355"/>
  <c r="AE354"/>
  <c r="AE353"/>
  <c r="AE352"/>
  <c r="AE350" s="1"/>
  <c r="AE351"/>
  <c r="AD350"/>
  <c r="AC350"/>
  <c r="AB350"/>
  <c r="AE346"/>
  <c r="AE345"/>
  <c r="AE344"/>
  <c r="AD343"/>
  <c r="AG308" s="1"/>
  <c r="AC343"/>
  <c r="AB343"/>
  <c r="AE335"/>
  <c r="AE334"/>
  <c r="AE333"/>
  <c r="AD332"/>
  <c r="AC332"/>
  <c r="AB332"/>
  <c r="Z332"/>
  <c r="AE331"/>
  <c r="AE330"/>
  <c r="AE329"/>
  <c r="AE328"/>
  <c r="AE327"/>
  <c r="AE326"/>
  <c r="AE323" s="1"/>
  <c r="AE325"/>
  <c r="AE324"/>
  <c r="AD323"/>
  <c r="AC323"/>
  <c r="AB323"/>
  <c r="Z323"/>
  <c r="AE319"/>
  <c r="AE318"/>
  <c r="AE316"/>
  <c r="AE315"/>
  <c r="AE314"/>
  <c r="AE313"/>
  <c r="AE312" s="1"/>
  <c r="AD312"/>
  <c r="AC312"/>
  <c r="AB312"/>
  <c r="Z312"/>
  <c r="AE302"/>
  <c r="AE301"/>
  <c r="AE300"/>
  <c r="AE299"/>
  <c r="AE298"/>
  <c r="AE297"/>
  <c r="AE296"/>
  <c r="AE295"/>
  <c r="AE294"/>
  <c r="AE293"/>
  <c r="AE292"/>
  <c r="AE291"/>
  <c r="AE290"/>
  <c r="AE289"/>
  <c r="AE288"/>
  <c r="AE287"/>
  <c r="AE286" s="1"/>
  <c r="AD286"/>
  <c r="AC286"/>
  <c r="AB286"/>
  <c r="Z286"/>
  <c r="AE282"/>
  <c r="AE281"/>
  <c r="AE280"/>
  <c r="Z279"/>
  <c r="AD279"/>
  <c r="AC279"/>
  <c r="AB279"/>
  <c r="AE278"/>
  <c r="AE277"/>
  <c r="AE276"/>
  <c r="AE275"/>
  <c r="AE274"/>
  <c r="AE273"/>
  <c r="AE272"/>
  <c r="AE271"/>
  <c r="AE270"/>
  <c r="AE269" s="1"/>
  <c r="AD269"/>
  <c r="AC269"/>
  <c r="AB269"/>
  <c r="Z269"/>
  <c r="AE268"/>
  <c r="AE266" s="1"/>
  <c r="AD266"/>
  <c r="AG262" s="1"/>
  <c r="AC266"/>
  <c r="AB266"/>
  <c r="AE259"/>
  <c r="AE258"/>
  <c r="AE257"/>
  <c r="AE256"/>
  <c r="AE255"/>
  <c r="AE254"/>
  <c r="AD253"/>
  <c r="AC253"/>
  <c r="AB253"/>
  <c r="AE252"/>
  <c r="AE251"/>
  <c r="AE250"/>
  <c r="AE249"/>
  <c r="AD248"/>
  <c r="AC248"/>
  <c r="AB248"/>
  <c r="AE247"/>
  <c r="AE246"/>
  <c r="AE245"/>
  <c r="AD244"/>
  <c r="AC244"/>
  <c r="AB244"/>
  <c r="AE239"/>
  <c r="AE238"/>
  <c r="AE237"/>
  <c r="AE236"/>
  <c r="AE234" s="1"/>
  <c r="AE235"/>
  <c r="Z234"/>
  <c r="AD234"/>
  <c r="AC234"/>
  <c r="AB234"/>
  <c r="AE233"/>
  <c r="AE232"/>
  <c r="AE231"/>
  <c r="AE230"/>
  <c r="AE229"/>
  <c r="AD228"/>
  <c r="AE228" s="1"/>
  <c r="AE227"/>
  <c r="AC225"/>
  <c r="AB225"/>
  <c r="AE224"/>
  <c r="AE223"/>
  <c r="AD222"/>
  <c r="AC222"/>
  <c r="AB222"/>
  <c r="AE217"/>
  <c r="AE216"/>
  <c r="AD215"/>
  <c r="AD209" s="1"/>
  <c r="AC215"/>
  <c r="AC209" s="1"/>
  <c r="AB215"/>
  <c r="AB209" s="1"/>
  <c r="AE206"/>
  <c r="AE205"/>
  <c r="AE203"/>
  <c r="AD202"/>
  <c r="AC202"/>
  <c r="AB202"/>
  <c r="AE198"/>
  <c r="AE197"/>
  <c r="AE196"/>
  <c r="AD195"/>
  <c r="AC195"/>
  <c r="AB195"/>
  <c r="AE194"/>
  <c r="AE193"/>
  <c r="AE192"/>
  <c r="AE191"/>
  <c r="AE190"/>
  <c r="AE189"/>
  <c r="AE188"/>
  <c r="AE187"/>
  <c r="AD186"/>
  <c r="AC186"/>
  <c r="AB186"/>
  <c r="AE179"/>
  <c r="AE178"/>
  <c r="AE177"/>
  <c r="AE176"/>
  <c r="AE175"/>
  <c r="AE174"/>
  <c r="AE173"/>
  <c r="AE171" s="1"/>
  <c r="AE172"/>
  <c r="AD171"/>
  <c r="AC171"/>
  <c r="AB171"/>
  <c r="AE168"/>
  <c r="AE166"/>
  <c r="AE165" s="1"/>
  <c r="AD165"/>
  <c r="AC165"/>
  <c r="AB165"/>
  <c r="AE162"/>
  <c r="AE161"/>
  <c r="AD160"/>
  <c r="AC160"/>
  <c r="AB160"/>
  <c r="AE155"/>
  <c r="AE154"/>
  <c r="AE153"/>
  <c r="AD151"/>
  <c r="AC151"/>
  <c r="AB151"/>
  <c r="Z151"/>
  <c r="AE148"/>
  <c r="AE147"/>
  <c r="AE146"/>
  <c r="AE145"/>
  <c r="AD144"/>
  <c r="AC144"/>
  <c r="AB144"/>
  <c r="AE141"/>
  <c r="AE140" s="1"/>
  <c r="AD140"/>
  <c r="AG135" s="1"/>
  <c r="AC140"/>
  <c r="AB140"/>
  <c r="AE133"/>
  <c r="AE132"/>
  <c r="AD131"/>
  <c r="AC131"/>
  <c r="AB131"/>
  <c r="AE127"/>
  <c r="AE126"/>
  <c r="AD125"/>
  <c r="AC125"/>
  <c r="AB125"/>
  <c r="AE122"/>
  <c r="AE121"/>
  <c r="AE120"/>
  <c r="AE119"/>
  <c r="AE118"/>
  <c r="AD117"/>
  <c r="AC117"/>
  <c r="AB117"/>
  <c r="AE114"/>
  <c r="AE113"/>
  <c r="AE112"/>
  <c r="AE111"/>
  <c r="AE110"/>
  <c r="AE109"/>
  <c r="AE108"/>
  <c r="AD107"/>
  <c r="AC107"/>
  <c r="AB107"/>
  <c r="AE104"/>
  <c r="AE103"/>
  <c r="AD102"/>
  <c r="AC102"/>
  <c r="AB102"/>
  <c r="AE101"/>
  <c r="AE100"/>
  <c r="AE99"/>
  <c r="AD98"/>
  <c r="AC98"/>
  <c r="AB98"/>
  <c r="AE95"/>
  <c r="AE94"/>
  <c r="AE93"/>
  <c r="AD92"/>
  <c r="AC92"/>
  <c r="AB92"/>
  <c r="AE90"/>
  <c r="AE89" s="1"/>
  <c r="AD89"/>
  <c r="AC89"/>
  <c r="AB89"/>
  <c r="AE88"/>
  <c r="AE87"/>
  <c r="AE86"/>
  <c r="AE85"/>
  <c r="AE84"/>
  <c r="AE83"/>
  <c r="AD82"/>
  <c r="AC82"/>
  <c r="AB82"/>
  <c r="AE77"/>
  <c r="AE76"/>
  <c r="AE75"/>
  <c r="AE74"/>
  <c r="AE73"/>
  <c r="AE72"/>
  <c r="AD70"/>
  <c r="AC70"/>
  <c r="AB70"/>
  <c r="AE66"/>
  <c r="AE65" s="1"/>
  <c r="AD65"/>
  <c r="AC65"/>
  <c r="AB65"/>
  <c r="AE64"/>
  <c r="AE63"/>
  <c r="AD62"/>
  <c r="AC62"/>
  <c r="AB62"/>
  <c r="AE57"/>
  <c r="AE56"/>
  <c r="AE55"/>
  <c r="AE54"/>
  <c r="AE53"/>
  <c r="AE52"/>
  <c r="AD50"/>
  <c r="AC50"/>
  <c r="AB50"/>
  <c r="AE49"/>
  <c r="AE48"/>
  <c r="AE47"/>
  <c r="AE46"/>
  <c r="AE45"/>
  <c r="AE44"/>
  <c r="AE43"/>
  <c r="AE42"/>
  <c r="AD41"/>
  <c r="AC41"/>
  <c r="AB41"/>
  <c r="AE38"/>
  <c r="AE37"/>
  <c r="AE36"/>
  <c r="AD35"/>
  <c r="AC35"/>
  <c r="AB35"/>
  <c r="AE34"/>
  <c r="AE33"/>
  <c r="AE32"/>
  <c r="AE31"/>
  <c r="AE30"/>
  <c r="AE29"/>
  <c r="AD28"/>
  <c r="AC28"/>
  <c r="AB28"/>
  <c r="AE25"/>
  <c r="AE24"/>
  <c r="AE23"/>
  <c r="AD22"/>
  <c r="AC22"/>
  <c r="AB22"/>
  <c r="AE19"/>
  <c r="AE18"/>
  <c r="AE17"/>
  <c r="AD16"/>
  <c r="AC16"/>
  <c r="AB16"/>
  <c r="AE13"/>
  <c r="Z13"/>
  <c r="Z12" s="1"/>
  <c r="AE12"/>
  <c r="AD12"/>
  <c r="AC12"/>
  <c r="AB12"/>
  <c r="AE265" i="17"/>
  <c r="AA265"/>
  <c r="AE245"/>
  <c r="AA245"/>
  <c r="AE217"/>
  <c r="AA217"/>
  <c r="AE168"/>
  <c r="AA168"/>
  <c r="AE161"/>
  <c r="AA161"/>
  <c r="AE160"/>
  <c r="AA160"/>
  <c r="AE138"/>
  <c r="AA138"/>
  <c r="AE119"/>
  <c r="AA119"/>
  <c r="AE59"/>
  <c r="AA59"/>
  <c r="AE50"/>
  <c r="AA50"/>
  <c r="AE329"/>
  <c r="AA273"/>
  <c r="AA244"/>
  <c r="AA243"/>
  <c r="AE244"/>
  <c r="AE243"/>
  <c r="AE235"/>
  <c r="AE233"/>
  <c r="AA235"/>
  <c r="AA234"/>
  <c r="AA233"/>
  <c r="AD234"/>
  <c r="AE234"/>
  <c r="AD400"/>
  <c r="AC400"/>
  <c r="AB400"/>
  <c r="AD390"/>
  <c r="AC390"/>
  <c r="AB390"/>
  <c r="AD383"/>
  <c r="AG379"/>
  <c r="AC383"/>
  <c r="AB383"/>
  <c r="AD371"/>
  <c r="AC371"/>
  <c r="AB371"/>
  <c r="AD363"/>
  <c r="AC363"/>
  <c r="AB363"/>
  <c r="AD360"/>
  <c r="AC360"/>
  <c r="AB360"/>
  <c r="AD352"/>
  <c r="AC352"/>
  <c r="AB352"/>
  <c r="AD345"/>
  <c r="AC345"/>
  <c r="AB345"/>
  <c r="AD337"/>
  <c r="AC337"/>
  <c r="AB337"/>
  <c r="AD328"/>
  <c r="AC328"/>
  <c r="AB328"/>
  <c r="AD318"/>
  <c r="AG314" s="1"/>
  <c r="AC318"/>
  <c r="AB318"/>
  <c r="AD292"/>
  <c r="AC292"/>
  <c r="AB292"/>
  <c r="AD285"/>
  <c r="AC285"/>
  <c r="AB285"/>
  <c r="AD275"/>
  <c r="AC275"/>
  <c r="AB275"/>
  <c r="AD272"/>
  <c r="AG268"/>
  <c r="AC272"/>
  <c r="AB272"/>
  <c r="AD259"/>
  <c r="AC259"/>
  <c r="AB259"/>
  <c r="AD254"/>
  <c r="AC254"/>
  <c r="AB254"/>
  <c r="AD250"/>
  <c r="AC250"/>
  <c r="AB250"/>
  <c r="AD240"/>
  <c r="AC240"/>
  <c r="AB240"/>
  <c r="AD231"/>
  <c r="AC231"/>
  <c r="AB231"/>
  <c r="AD228"/>
  <c r="AC228"/>
  <c r="AB228"/>
  <c r="AD221"/>
  <c r="AC221"/>
  <c r="AB221"/>
  <c r="AD214"/>
  <c r="AC214"/>
  <c r="AB214"/>
  <c r="AD207"/>
  <c r="AC207"/>
  <c r="AB207"/>
  <c r="AD198"/>
  <c r="AG194" s="1"/>
  <c r="AC198"/>
  <c r="AB198"/>
  <c r="AD183"/>
  <c r="AC183"/>
  <c r="AB183"/>
  <c r="AD178"/>
  <c r="AC178"/>
  <c r="AB178"/>
  <c r="AD173"/>
  <c r="AC173"/>
  <c r="AB173"/>
  <c r="AD164"/>
  <c r="AC164"/>
  <c r="AB164"/>
  <c r="AD156"/>
  <c r="AC156"/>
  <c r="AB156"/>
  <c r="AD152"/>
  <c r="AG147"/>
  <c r="AC152"/>
  <c r="AB152"/>
  <c r="AA144"/>
  <c r="AD143"/>
  <c r="AC143"/>
  <c r="AB143"/>
  <c r="AD136"/>
  <c r="AC136"/>
  <c r="AB136"/>
  <c r="AD128"/>
  <c r="AC128"/>
  <c r="AB128"/>
  <c r="AD118"/>
  <c r="AC118"/>
  <c r="AB118"/>
  <c r="AD113"/>
  <c r="AC113"/>
  <c r="AB113"/>
  <c r="AD107"/>
  <c r="AC107"/>
  <c r="AB107"/>
  <c r="AD101"/>
  <c r="AC101"/>
  <c r="AB101"/>
  <c r="AD96"/>
  <c r="AC96"/>
  <c r="AB96"/>
  <c r="AD87"/>
  <c r="AC87"/>
  <c r="AB87"/>
  <c r="AD74"/>
  <c r="AC74"/>
  <c r="AB74"/>
  <c r="AD69"/>
  <c r="AC69"/>
  <c r="AB69"/>
  <c r="AD66"/>
  <c r="AC66"/>
  <c r="AB66"/>
  <c r="AD52"/>
  <c r="AC52"/>
  <c r="AB52"/>
  <c r="AD43"/>
  <c r="AC43"/>
  <c r="AB43"/>
  <c r="AD37"/>
  <c r="AC37"/>
  <c r="AB37"/>
  <c r="AD30"/>
  <c r="AC30"/>
  <c r="AB30"/>
  <c r="AD24"/>
  <c r="AC24"/>
  <c r="AB24"/>
  <c r="AD17"/>
  <c r="AC17"/>
  <c r="AB17"/>
  <c r="AD13"/>
  <c r="AC13"/>
  <c r="AB13"/>
  <c r="AE401"/>
  <c r="AE400" s="1"/>
  <c r="AE393"/>
  <c r="AE392"/>
  <c r="AE391"/>
  <c r="AE386"/>
  <c r="AE385"/>
  <c r="AE384"/>
  <c r="AE376"/>
  <c r="AE375"/>
  <c r="AE374"/>
  <c r="AE373"/>
  <c r="AE372"/>
  <c r="AE370"/>
  <c r="AE369"/>
  <c r="AE368"/>
  <c r="AE367"/>
  <c r="AE366"/>
  <c r="AE365"/>
  <c r="AE364"/>
  <c r="AE362"/>
  <c r="AE361"/>
  <c r="AE359"/>
  <c r="AE357"/>
  <c r="AE356"/>
  <c r="AE355"/>
  <c r="AE354"/>
  <c r="AE353"/>
  <c r="AE352"/>
  <c r="AE348"/>
  <c r="AE347"/>
  <c r="AE346"/>
  <c r="AE341"/>
  <c r="AE340"/>
  <c r="AE339"/>
  <c r="AE338"/>
  <c r="AE336"/>
  <c r="AE335"/>
  <c r="AE334"/>
  <c r="AE333"/>
  <c r="AE332"/>
  <c r="AE331"/>
  <c r="AE330"/>
  <c r="AE324"/>
  <c r="AE323"/>
  <c r="AE322"/>
  <c r="AE321"/>
  <c r="AE320"/>
  <c r="AE319"/>
  <c r="AE318" s="1"/>
  <c r="AH314" s="1"/>
  <c r="AE308"/>
  <c r="AE307"/>
  <c r="AE306"/>
  <c r="AE305"/>
  <c r="AE304"/>
  <c r="AE303"/>
  <c r="AE302"/>
  <c r="AE301"/>
  <c r="AE300"/>
  <c r="AE299"/>
  <c r="AE298"/>
  <c r="AE297"/>
  <c r="AE296"/>
  <c r="AE295"/>
  <c r="AE294"/>
  <c r="AE293"/>
  <c r="AE288"/>
  <c r="AE287"/>
  <c r="AE286"/>
  <c r="AE284"/>
  <c r="AE283"/>
  <c r="AE282"/>
  <c r="AE281"/>
  <c r="AE280"/>
  <c r="AE279"/>
  <c r="AE278"/>
  <c r="AE277"/>
  <c r="AE276"/>
  <c r="AE274"/>
  <c r="AE272" s="1"/>
  <c r="AH268" s="1"/>
  <c r="AE264"/>
  <c r="AE263"/>
  <c r="AE262"/>
  <c r="AE261"/>
  <c r="AE260"/>
  <c r="AE258"/>
  <c r="AE257"/>
  <c r="AE256"/>
  <c r="AE255"/>
  <c r="AE253"/>
  <c r="AE252"/>
  <c r="AE251"/>
  <c r="AE242"/>
  <c r="AE241"/>
  <c r="AE239"/>
  <c r="AE238"/>
  <c r="AE237"/>
  <c r="AE236"/>
  <c r="AE230"/>
  <c r="AE229"/>
  <c r="AE223"/>
  <c r="AE222"/>
  <c r="AE216"/>
  <c r="AE215"/>
  <c r="AE210"/>
  <c r="AE209"/>
  <c r="AE208"/>
  <c r="AE206"/>
  <c r="AE205"/>
  <c r="AE204"/>
  <c r="AE203"/>
  <c r="AE202"/>
  <c r="AE201"/>
  <c r="AE200"/>
  <c r="AE199"/>
  <c r="AE198" s="1"/>
  <c r="AH194" s="1"/>
  <c r="AE191"/>
  <c r="AE190"/>
  <c r="AE189"/>
  <c r="AE188"/>
  <c r="AE187"/>
  <c r="AE186"/>
  <c r="AE185"/>
  <c r="AE184"/>
  <c r="AE180"/>
  <c r="AE179"/>
  <c r="AE175"/>
  <c r="AE174"/>
  <c r="AE167"/>
  <c r="AE166"/>
  <c r="AE159"/>
  <c r="AE158"/>
  <c r="AE157"/>
  <c r="AE156" s="1"/>
  <c r="AE153"/>
  <c r="AE152" s="1"/>
  <c r="AH147" s="1"/>
  <c r="AE145"/>
  <c r="AE144"/>
  <c r="AE137"/>
  <c r="AE136" s="1"/>
  <c r="AH8" s="1"/>
  <c r="AE133"/>
  <c r="AE132"/>
  <c r="AE131"/>
  <c r="AE130"/>
  <c r="AE129"/>
  <c r="AE125"/>
  <c r="AE124"/>
  <c r="AE123"/>
  <c r="AE122"/>
  <c r="AE121"/>
  <c r="AE120"/>
  <c r="AE115"/>
  <c r="AE114"/>
  <c r="AE110"/>
  <c r="AE109"/>
  <c r="AE108"/>
  <c r="AE104"/>
  <c r="AE103"/>
  <c r="AE102"/>
  <c r="AE97"/>
  <c r="AE96"/>
  <c r="AE94"/>
  <c r="AE93"/>
  <c r="AE92"/>
  <c r="AE91"/>
  <c r="AE90"/>
  <c r="AE89"/>
  <c r="AE88"/>
  <c r="AE82"/>
  <c r="AE81"/>
  <c r="AE80"/>
  <c r="AE79"/>
  <c r="AE78"/>
  <c r="AE77"/>
  <c r="AE76"/>
  <c r="AE70"/>
  <c r="AE69"/>
  <c r="AE68"/>
  <c r="AE67"/>
  <c r="AE60"/>
  <c r="AE58"/>
  <c r="AE57"/>
  <c r="AE56"/>
  <c r="AE55"/>
  <c r="AE54"/>
  <c r="AE51"/>
  <c r="AE49"/>
  <c r="AE48"/>
  <c r="AE47"/>
  <c r="AE46"/>
  <c r="AE45"/>
  <c r="AE44"/>
  <c r="AE40"/>
  <c r="AE39"/>
  <c r="AE38"/>
  <c r="AE36"/>
  <c r="AE35"/>
  <c r="AE34"/>
  <c r="AE33"/>
  <c r="AE32"/>
  <c r="AE31"/>
  <c r="AE27"/>
  <c r="AE26"/>
  <c r="AE21"/>
  <c r="AE20"/>
  <c r="AE19"/>
  <c r="AE18"/>
  <c r="AE14"/>
  <c r="AE13"/>
  <c r="AA401"/>
  <c r="AA400"/>
  <c r="AF396" s="1"/>
  <c r="AA393"/>
  <c r="AA392"/>
  <c r="AA390"/>
  <c r="AA391"/>
  <c r="AA386"/>
  <c r="AA385"/>
  <c r="AA384"/>
  <c r="AA383" s="1"/>
  <c r="AF379" s="1"/>
  <c r="AA376"/>
  <c r="AA375"/>
  <c r="AA374"/>
  <c r="AA373"/>
  <c r="AA372"/>
  <c r="AA370"/>
  <c r="AA369"/>
  <c r="AA368"/>
  <c r="AA367"/>
  <c r="AA366"/>
  <c r="AA365"/>
  <c r="AA364"/>
  <c r="AA363" s="1"/>
  <c r="AF314" s="1"/>
  <c r="AA362"/>
  <c r="AA361"/>
  <c r="AA360"/>
  <c r="AA359"/>
  <c r="AA357"/>
  <c r="AA356"/>
  <c r="AA355"/>
  <c r="AA354"/>
  <c r="AA353"/>
  <c r="AA348"/>
  <c r="AA347"/>
  <c r="AA346"/>
  <c r="AA341"/>
  <c r="AA340"/>
  <c r="AA339"/>
  <c r="AA338"/>
  <c r="AA336"/>
  <c r="AA335"/>
  <c r="AA334"/>
  <c r="AA333"/>
  <c r="AA332"/>
  <c r="AA331"/>
  <c r="AA330"/>
  <c r="AA324"/>
  <c r="AA323"/>
  <c r="AA322"/>
  <c r="AA321"/>
  <c r="AA320"/>
  <c r="AA319"/>
  <c r="AA308"/>
  <c r="AA307"/>
  <c r="AA306"/>
  <c r="AA305"/>
  <c r="AA304"/>
  <c r="AA303"/>
  <c r="AA302"/>
  <c r="AA301"/>
  <c r="AA300"/>
  <c r="AA299"/>
  <c r="AA298"/>
  <c r="AA297"/>
  <c r="AA296"/>
  <c r="AA295"/>
  <c r="AA294"/>
  <c r="AA293"/>
  <c r="AA288"/>
  <c r="AA287"/>
  <c r="AA286"/>
  <c r="AA285"/>
  <c r="AA284"/>
  <c r="AA283"/>
  <c r="AA282"/>
  <c r="AA281"/>
  <c r="AA280"/>
  <c r="AA279"/>
  <c r="AA278"/>
  <c r="AA277"/>
  <c r="AA276"/>
  <c r="AA274"/>
  <c r="AA264"/>
  <c r="AA263"/>
  <c r="AA262"/>
  <c r="AA261"/>
  <c r="AA258"/>
  <c r="AA257"/>
  <c r="AA256"/>
  <c r="AA255"/>
  <c r="AA253"/>
  <c r="AA252"/>
  <c r="AA251"/>
  <c r="AA242"/>
  <c r="AA241"/>
  <c r="AA239"/>
  <c r="AA238"/>
  <c r="AA237"/>
  <c r="AA236"/>
  <c r="AA232"/>
  <c r="AA230"/>
  <c r="AA229"/>
  <c r="AA223"/>
  <c r="AA222"/>
  <c r="AA216"/>
  <c r="AA215"/>
  <c r="AA210"/>
  <c r="AA209"/>
  <c r="AA208"/>
  <c r="AA206"/>
  <c r="AA205"/>
  <c r="AA204"/>
  <c r="AA203"/>
  <c r="AA202"/>
  <c r="AA201"/>
  <c r="AA191"/>
  <c r="AA190"/>
  <c r="AA189"/>
  <c r="AA188"/>
  <c r="AA187"/>
  <c r="AA186"/>
  <c r="AA185"/>
  <c r="AA184"/>
  <c r="AA180"/>
  <c r="AA179"/>
  <c r="AA175"/>
  <c r="AA174"/>
  <c r="AA167"/>
  <c r="AA166"/>
  <c r="AA159"/>
  <c r="AA158"/>
  <c r="AA157"/>
  <c r="AA153"/>
  <c r="AA152"/>
  <c r="AA145"/>
  <c r="AA143"/>
  <c r="AA137"/>
  <c r="AA136"/>
  <c r="AA133"/>
  <c r="AA132"/>
  <c r="AA131"/>
  <c r="AA130"/>
  <c r="AA129"/>
  <c r="AA125"/>
  <c r="AA124"/>
  <c r="AA123"/>
  <c r="AA122"/>
  <c r="AA121"/>
  <c r="AA120"/>
  <c r="AA115"/>
  <c r="AA114"/>
  <c r="AA110"/>
  <c r="AA104"/>
  <c r="AA103"/>
  <c r="AA102"/>
  <c r="AA97"/>
  <c r="AA96" s="1"/>
  <c r="AA94"/>
  <c r="AA93"/>
  <c r="AA92"/>
  <c r="AA91"/>
  <c r="AA90"/>
  <c r="AA88"/>
  <c r="AA82"/>
  <c r="AA81"/>
  <c r="AA80"/>
  <c r="AA79"/>
  <c r="AA78"/>
  <c r="AA77"/>
  <c r="AA76"/>
  <c r="AA70"/>
  <c r="AA69"/>
  <c r="AA68"/>
  <c r="AA67"/>
  <c r="AA63"/>
  <c r="AA62"/>
  <c r="AA61"/>
  <c r="AA60"/>
  <c r="AA58"/>
  <c r="AA57"/>
  <c r="AA56"/>
  <c r="AA55"/>
  <c r="AA54"/>
  <c r="AA52"/>
  <c r="AA51"/>
  <c r="AA49"/>
  <c r="AA48"/>
  <c r="AA47"/>
  <c r="AA46"/>
  <c r="AA45"/>
  <c r="AA44"/>
  <c r="AA40"/>
  <c r="AA39"/>
  <c r="AA38"/>
  <c r="AA36"/>
  <c r="AA35"/>
  <c r="AA34"/>
  <c r="AA33"/>
  <c r="AA32"/>
  <c r="AA31"/>
  <c r="AA27"/>
  <c r="AA26"/>
  <c r="AA21"/>
  <c r="AA20"/>
  <c r="AA18"/>
  <c r="AA14"/>
  <c r="AA13" s="1"/>
  <c r="AA157" i="18"/>
  <c r="AA139"/>
  <c r="AA138"/>
  <c r="AA124"/>
  <c r="AA106"/>
  <c r="AE24"/>
  <c r="AA24"/>
  <c r="AE25" i="17"/>
  <c r="AE24"/>
  <c r="AA165"/>
  <c r="AA164"/>
  <c r="AA109"/>
  <c r="AA25"/>
  <c r="Z123" i="16"/>
  <c r="Z155"/>
  <c r="Z137"/>
  <c r="Z136"/>
  <c r="Z106"/>
  <c r="Z24"/>
  <c r="Z204" i="15"/>
  <c r="Z149"/>
  <c r="Z131"/>
  <c r="Z130"/>
  <c r="Z25"/>
  <c r="Z111"/>
  <c r="Z149" i="14"/>
  <c r="Z121"/>
  <c r="Z203"/>
  <c r="Z120"/>
  <c r="Z30"/>
  <c r="Z19"/>
  <c r="Z16"/>
  <c r="X15" i="10"/>
  <c r="X17"/>
  <c r="X26"/>
  <c r="X97"/>
  <c r="X286"/>
  <c r="AA107" i="17"/>
  <c r="AA101"/>
  <c r="AA113"/>
  <c r="AA118"/>
  <c r="AA128"/>
  <c r="AA156"/>
  <c r="AA173"/>
  <c r="AA178"/>
  <c r="AA183"/>
  <c r="AA198"/>
  <c r="AA207"/>
  <c r="AA240"/>
  <c r="AA250"/>
  <c r="AA66"/>
  <c r="AA87"/>
  <c r="AA214"/>
  <c r="AA221"/>
  <c r="AA228"/>
  <c r="AA254"/>
  <c r="AA259"/>
  <c r="AA272"/>
  <c r="AA275"/>
  <c r="AF268" s="1"/>
  <c r="AA292"/>
  <c r="AA318"/>
  <c r="AA328"/>
  <c r="AA352"/>
  <c r="AA371"/>
  <c r="AE43"/>
  <c r="AE66"/>
  <c r="AE87"/>
  <c r="AE101"/>
  <c r="AE113"/>
  <c r="AE118"/>
  <c r="AE128"/>
  <c r="AE143"/>
  <c r="AE164"/>
  <c r="AE214"/>
  <c r="AE221"/>
  <c r="AE228"/>
  <c r="AE254"/>
  <c r="AE259"/>
  <c r="AE285"/>
  <c r="AE337"/>
  <c r="AE345"/>
  <c r="AE360"/>
  <c r="AE363"/>
  <c r="AE383"/>
  <c r="AE390"/>
  <c r="AA231"/>
  <c r="AG226"/>
  <c r="AF226"/>
  <c r="AE240"/>
  <c r="AG248"/>
  <c r="AE231"/>
  <c r="AH226"/>
  <c r="AH379"/>
  <c r="AF194"/>
  <c r="AA17"/>
  <c r="AA24"/>
  <c r="AA30"/>
  <c r="AA37"/>
  <c r="AA345"/>
  <c r="AE37"/>
  <c r="AE52"/>
  <c r="AE178"/>
  <c r="AE183"/>
  <c r="AE275"/>
  <c r="AE292"/>
  <c r="AE371"/>
  <c r="AF248"/>
  <c r="AA337"/>
  <c r="AE17"/>
  <c r="AE30"/>
  <c r="AE173"/>
  <c r="AE207"/>
  <c r="AE250"/>
  <c r="AH248"/>
  <c r="AE328"/>
  <c r="AA43"/>
  <c r="AG8"/>
  <c r="AE107"/>
  <c r="AE74"/>
  <c r="AA74"/>
  <c r="AF147"/>
  <c r="AE125" i="19"/>
  <c r="AE131"/>
  <c r="AE279"/>
  <c r="AG7"/>
  <c r="AE98"/>
  <c r="AE186"/>
  <c r="AE202"/>
  <c r="AE332"/>
  <c r="AE41"/>
  <c r="AE248"/>
  <c r="AE370"/>
  <c r="AE16"/>
  <c r="AD225"/>
  <c r="AG242"/>
  <c r="Z144" l="1"/>
  <c r="AE35"/>
  <c r="AE62"/>
  <c r="AE82"/>
  <c r="AE144"/>
  <c r="AE151"/>
  <c r="AH135" s="1"/>
  <c r="AE160"/>
  <c r="AG220"/>
  <c r="AE22"/>
  <c r="AE28"/>
  <c r="Z50"/>
  <c r="AE50"/>
  <c r="AE70"/>
  <c r="AE92"/>
  <c r="AE102"/>
  <c r="AE107"/>
  <c r="Z117"/>
  <c r="Z125"/>
  <c r="AE117"/>
  <c r="AG182"/>
  <c r="AE195"/>
  <c r="AE215"/>
  <c r="AE209" s="1"/>
  <c r="AE222"/>
  <c r="AE244"/>
  <c r="AE253"/>
  <c r="AE343"/>
  <c r="AH308" s="1"/>
  <c r="Z16"/>
  <c r="Z82"/>
  <c r="AF7" s="1"/>
  <c r="AF135"/>
  <c r="AF182"/>
  <c r="AF220"/>
  <c r="AF262"/>
  <c r="AH394"/>
  <c r="AG394"/>
  <c r="AF308"/>
  <c r="AH7"/>
  <c r="AE225"/>
  <c r="AH220" s="1"/>
  <c r="AH262"/>
  <c r="AG396" i="17"/>
  <c r="AH396"/>
  <c r="AF8"/>
  <c r="AF5" s="1"/>
  <c r="AH5"/>
  <c r="AG5"/>
  <c r="AG5" i="19" l="1"/>
  <c r="AH242"/>
  <c r="AH182"/>
  <c r="AF5"/>
  <c r="AH5" l="1"/>
</calcChain>
</file>

<file path=xl/comments1.xml><?xml version="1.0" encoding="utf-8"?>
<comments xmlns="http://schemas.openxmlformats.org/spreadsheetml/2006/main">
  <authors>
    <author>Reinikainen, Erja</author>
    <author>Reinikainen</author>
  </authors>
  <commentList>
    <comment ref="Z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C6"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D6"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E6"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F6"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G6" authorId="0">
      <text>
        <r>
          <rPr>
            <b/>
            <sz val="8"/>
            <color indexed="81"/>
            <rFont val="Tahoma"/>
            <family val="2"/>
          </rPr>
          <t>Reinikainen, Erja:</t>
        </r>
        <r>
          <rPr>
            <sz val="8"/>
            <color indexed="81"/>
            <rFont val="Tahoma"/>
            <family val="2"/>
          </rPr>
          <t xml:space="preserve">
Toimenpide on mahdollista käynnistää lyhyellä viiveellä
</t>
        </r>
      </text>
    </comment>
    <comment ref="H6"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I6"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J6" authorId="0">
      <text>
        <r>
          <rPr>
            <b/>
            <sz val="8"/>
            <color indexed="81"/>
            <rFont val="Tahoma"/>
            <family val="2"/>
          </rPr>
          <t>Reinikainen, Erja:</t>
        </r>
        <r>
          <rPr>
            <sz val="8"/>
            <color indexed="81"/>
            <rFont val="Tahoma"/>
            <family val="2"/>
          </rPr>
          <t xml:space="preserve">
Lähteet, joista toimenpiteet on koottu</t>
        </r>
      </text>
    </comment>
    <comment ref="M6" authorId="0">
      <text>
        <r>
          <rPr>
            <b/>
            <sz val="8"/>
            <color indexed="81"/>
            <rFont val="Tahoma"/>
            <family val="2"/>
          </rPr>
          <t>Reinikainen, Erja:</t>
        </r>
        <r>
          <rPr>
            <sz val="8"/>
            <color indexed="81"/>
            <rFont val="Tahoma"/>
            <family val="2"/>
          </rPr>
          <t xml:space="preserve">
SEAP-ohjeistuksen perusteella määritetty roolitus</t>
        </r>
      </text>
    </comment>
    <comment ref="Z6" authorId="0">
      <text>
        <r>
          <rPr>
            <b/>
            <sz val="8"/>
            <color indexed="81"/>
            <rFont val="Tahoma"/>
            <family val="2"/>
          </rPr>
          <t>Reinikainen, Erja:</t>
        </r>
        <r>
          <rPr>
            <sz val="8"/>
            <color indexed="81"/>
            <rFont val="Tahoma"/>
            <family val="2"/>
          </rPr>
          <t xml:space="preserve">
Lämpö ja sähkö laskettu suoraan yhteen MWh/a ilman primäärienergiakertoimia</t>
        </r>
      </text>
    </comment>
    <comment ref="AE6"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B79" authorId="0">
      <text>
        <r>
          <rPr>
            <b/>
            <sz val="8"/>
            <color indexed="81"/>
            <rFont val="Tahoma"/>
            <family val="2"/>
          </rPr>
          <t>Reinikainen, Erja:</t>
        </r>
        <r>
          <rPr>
            <sz val="8"/>
            <color indexed="81"/>
            <rFont val="Tahoma"/>
            <family val="2"/>
          </rPr>
          <t xml:space="preserve">
Lisätty SEAP-pohjasta poikkeava otsikkorivi</t>
        </r>
      </text>
    </comment>
    <comment ref="J90" authorId="1">
      <text>
        <r>
          <rPr>
            <b/>
            <sz val="8"/>
            <color indexed="81"/>
            <rFont val="Tahoma"/>
            <family val="2"/>
          </rPr>
          <t>Reinikainen:</t>
        </r>
        <r>
          <rPr>
            <sz val="8"/>
            <color indexed="81"/>
            <rFont val="Tahoma"/>
            <family val="2"/>
          </rPr>
          <t xml:space="preserve">
EkoRak
</t>
        </r>
      </text>
    </comment>
    <comment ref="J100" authorId="1">
      <text>
        <r>
          <rPr>
            <b/>
            <sz val="8"/>
            <color indexed="81"/>
            <rFont val="Tahoma"/>
            <family val="2"/>
          </rPr>
          <t>Reinikainen:</t>
        </r>
        <r>
          <rPr>
            <sz val="8"/>
            <color indexed="81"/>
            <rFont val="Tahoma"/>
            <family val="2"/>
          </rPr>
          <t xml:space="preserve">
EkoRak</t>
        </r>
      </text>
    </comment>
  </commentList>
</comments>
</file>

<file path=xl/comments2.xml><?xml version="1.0" encoding="utf-8"?>
<comments xmlns="http://schemas.openxmlformats.org/spreadsheetml/2006/main">
  <authors>
    <author>Reinikainen, Erja</author>
    <author>Reinikainen</author>
  </authors>
  <commentList>
    <comment ref="AA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F6"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C7"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D7"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F7"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G7"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H7" authorId="0">
      <text>
        <r>
          <rPr>
            <b/>
            <sz val="8"/>
            <color indexed="81"/>
            <rFont val="Tahoma"/>
            <family val="2"/>
          </rPr>
          <t>Reinikainen, Erja:</t>
        </r>
        <r>
          <rPr>
            <sz val="8"/>
            <color indexed="81"/>
            <rFont val="Tahoma"/>
            <family val="2"/>
          </rPr>
          <t xml:space="preserve">
Toimenpide on mahdollista käynnistää lyhyellä viiveellä
</t>
        </r>
      </text>
    </comment>
    <comment ref="I7"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J7"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K7" authorId="0">
      <text>
        <r>
          <rPr>
            <b/>
            <sz val="8"/>
            <color indexed="81"/>
            <rFont val="Tahoma"/>
            <family val="2"/>
          </rPr>
          <t>Reinikainen, Erja:</t>
        </r>
        <r>
          <rPr>
            <sz val="8"/>
            <color indexed="81"/>
            <rFont val="Tahoma"/>
            <family val="2"/>
          </rPr>
          <t xml:space="preserve">
Lähteet, joista toimenpiteet on koottu</t>
        </r>
      </text>
    </comment>
    <comment ref="N7" authorId="0">
      <text>
        <r>
          <rPr>
            <b/>
            <sz val="8"/>
            <color indexed="81"/>
            <rFont val="Tahoma"/>
            <family val="2"/>
          </rPr>
          <t>Reinikainen, Erja:</t>
        </r>
        <r>
          <rPr>
            <sz val="8"/>
            <color indexed="81"/>
            <rFont val="Tahoma"/>
            <family val="2"/>
          </rPr>
          <t xml:space="preserve">
SEAP-ohjeistuksen perusteella määritetty roolitus</t>
        </r>
      </text>
    </comment>
    <comment ref="AA7" authorId="0">
      <text>
        <r>
          <rPr>
            <b/>
            <sz val="8"/>
            <color indexed="81"/>
            <rFont val="Tahoma"/>
            <family val="2"/>
          </rPr>
          <t>Reinikainen, Erja:</t>
        </r>
        <r>
          <rPr>
            <sz val="8"/>
            <color indexed="81"/>
            <rFont val="Tahoma"/>
            <family val="2"/>
          </rPr>
          <t xml:space="preserve">
Lämpö ja sähkö laskettu suoraan yhteen MWh/a ilman primäärienergiakertoimia</t>
        </r>
      </text>
    </comment>
    <comment ref="AE7"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B84" authorId="0">
      <text>
        <r>
          <rPr>
            <b/>
            <sz val="8"/>
            <color indexed="81"/>
            <rFont val="Tahoma"/>
            <family val="2"/>
          </rPr>
          <t>Reinikainen, Erja:</t>
        </r>
        <r>
          <rPr>
            <sz val="8"/>
            <color indexed="81"/>
            <rFont val="Tahoma"/>
            <family val="2"/>
          </rPr>
          <t xml:space="preserve">
Lisätty SEAP-pohjasta poikkeava otsikkorivi</t>
        </r>
      </text>
    </comment>
    <comment ref="K97" authorId="1">
      <text>
        <r>
          <rPr>
            <b/>
            <sz val="8"/>
            <color indexed="81"/>
            <rFont val="Tahoma"/>
            <family val="2"/>
          </rPr>
          <t>Reinikainen:</t>
        </r>
        <r>
          <rPr>
            <sz val="8"/>
            <color indexed="81"/>
            <rFont val="Tahoma"/>
            <family val="2"/>
          </rPr>
          <t xml:space="preserve">
EkoRak
</t>
        </r>
      </text>
    </comment>
    <comment ref="K109" authorId="1">
      <text>
        <r>
          <rPr>
            <b/>
            <sz val="8"/>
            <color indexed="81"/>
            <rFont val="Tahoma"/>
            <family val="2"/>
          </rPr>
          <t>Reinikainen:</t>
        </r>
        <r>
          <rPr>
            <sz val="8"/>
            <color indexed="81"/>
            <rFont val="Tahoma"/>
            <family val="2"/>
          </rPr>
          <t xml:space="preserve">
EkoRak</t>
        </r>
      </text>
    </comment>
  </commentList>
</comments>
</file>

<file path=xl/comments3.xml><?xml version="1.0" encoding="utf-8"?>
<comments xmlns="http://schemas.openxmlformats.org/spreadsheetml/2006/main">
  <authors>
    <author>Reinikainen, Erja</author>
    <author>Reinikainen</author>
  </authors>
  <commentList>
    <comment ref="AA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F5"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C6"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D6"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F6"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G6"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H6" authorId="0">
      <text>
        <r>
          <rPr>
            <b/>
            <sz val="8"/>
            <color indexed="81"/>
            <rFont val="Tahoma"/>
            <family val="2"/>
          </rPr>
          <t>Reinikainen, Erja:</t>
        </r>
        <r>
          <rPr>
            <sz val="8"/>
            <color indexed="81"/>
            <rFont val="Tahoma"/>
            <family val="2"/>
          </rPr>
          <t xml:space="preserve">
Toimenpide on mahdollista käynnistää lyhyellä viiveellä
</t>
        </r>
      </text>
    </comment>
    <comment ref="I6"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J6"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K6" authorId="0">
      <text>
        <r>
          <rPr>
            <b/>
            <sz val="8"/>
            <color indexed="81"/>
            <rFont val="Tahoma"/>
            <family val="2"/>
          </rPr>
          <t>Reinikainen, Erja:</t>
        </r>
        <r>
          <rPr>
            <sz val="8"/>
            <color indexed="81"/>
            <rFont val="Tahoma"/>
            <family val="2"/>
          </rPr>
          <t xml:space="preserve">
Lähteet, joista toimenpiteet on koottu</t>
        </r>
      </text>
    </comment>
    <comment ref="N6" authorId="0">
      <text>
        <r>
          <rPr>
            <b/>
            <sz val="8"/>
            <color indexed="81"/>
            <rFont val="Tahoma"/>
            <family val="2"/>
          </rPr>
          <t>Reinikainen, Erja:</t>
        </r>
        <r>
          <rPr>
            <sz val="8"/>
            <color indexed="81"/>
            <rFont val="Tahoma"/>
            <family val="2"/>
          </rPr>
          <t xml:space="preserve">
SEAP-ohjeistuksen perusteella määritetty roolitus</t>
        </r>
      </text>
    </comment>
    <comment ref="AA6" authorId="0">
      <text>
        <r>
          <rPr>
            <b/>
            <sz val="8"/>
            <color indexed="81"/>
            <rFont val="Tahoma"/>
            <family val="2"/>
          </rPr>
          <t>Reinikainen, Erja:</t>
        </r>
        <r>
          <rPr>
            <sz val="8"/>
            <color indexed="81"/>
            <rFont val="Tahoma"/>
            <family val="2"/>
          </rPr>
          <t xml:space="preserve">
Lämpö ja sähkö laskettu suoraan yhteen MWh/a ilman primäärienergiakertoimia</t>
        </r>
      </text>
    </comment>
    <comment ref="AE6"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B81" authorId="0">
      <text>
        <r>
          <rPr>
            <b/>
            <sz val="8"/>
            <color indexed="81"/>
            <rFont val="Tahoma"/>
            <family val="2"/>
          </rPr>
          <t>Reinikainen, Erja:</t>
        </r>
        <r>
          <rPr>
            <sz val="8"/>
            <color indexed="81"/>
            <rFont val="Tahoma"/>
            <family val="2"/>
          </rPr>
          <t xml:space="preserve">
Lisätty SEAP-pohjasta poikkeava otsikkorivi</t>
        </r>
      </text>
    </comment>
    <comment ref="K94" authorId="1">
      <text>
        <r>
          <rPr>
            <b/>
            <sz val="8"/>
            <color indexed="81"/>
            <rFont val="Tahoma"/>
            <family val="2"/>
          </rPr>
          <t>Reinikainen:</t>
        </r>
        <r>
          <rPr>
            <sz val="8"/>
            <color indexed="81"/>
            <rFont val="Tahoma"/>
            <family val="2"/>
          </rPr>
          <t xml:space="preserve">
EkoRak
</t>
        </r>
      </text>
    </comment>
    <comment ref="K106" authorId="1">
      <text>
        <r>
          <rPr>
            <b/>
            <sz val="8"/>
            <color indexed="81"/>
            <rFont val="Tahoma"/>
            <family val="2"/>
          </rPr>
          <t>Reinikainen:</t>
        </r>
        <r>
          <rPr>
            <sz val="8"/>
            <color indexed="81"/>
            <rFont val="Tahoma"/>
            <family val="2"/>
          </rPr>
          <t xml:space="preserve">
EkoRak</t>
        </r>
      </text>
    </comment>
  </commentList>
</comments>
</file>

<file path=xl/comments4.xml><?xml version="1.0" encoding="utf-8"?>
<comments xmlns="http://schemas.openxmlformats.org/spreadsheetml/2006/main">
  <authors>
    <author>Reinikainen, Erja</author>
    <author>Reinikainen</author>
  </authors>
  <commentList>
    <comment ref="Z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E5"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6"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6"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E6"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F6"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G6" authorId="0">
      <text>
        <r>
          <rPr>
            <b/>
            <sz val="8"/>
            <color indexed="81"/>
            <rFont val="Tahoma"/>
            <family val="2"/>
          </rPr>
          <t>Reinikainen, Erja:</t>
        </r>
        <r>
          <rPr>
            <sz val="8"/>
            <color indexed="81"/>
            <rFont val="Tahoma"/>
            <family val="2"/>
          </rPr>
          <t xml:space="preserve">
Toimenpide on mahdollista käynnistää lyhyellä viiveellä
</t>
        </r>
      </text>
    </comment>
    <comment ref="H6"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I6"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J6" authorId="0">
      <text>
        <r>
          <rPr>
            <b/>
            <sz val="8"/>
            <color indexed="81"/>
            <rFont val="Tahoma"/>
            <family val="2"/>
          </rPr>
          <t>Reinikainen, Erja:</t>
        </r>
        <r>
          <rPr>
            <sz val="8"/>
            <color indexed="81"/>
            <rFont val="Tahoma"/>
            <family val="2"/>
          </rPr>
          <t xml:space="preserve">
Lähteet, joista toimenpiteet on koottu</t>
        </r>
      </text>
    </comment>
    <comment ref="M6" authorId="0">
      <text>
        <r>
          <rPr>
            <b/>
            <sz val="8"/>
            <color indexed="81"/>
            <rFont val="Tahoma"/>
            <family val="2"/>
          </rPr>
          <t>Reinikainen, Erja:</t>
        </r>
        <r>
          <rPr>
            <sz val="8"/>
            <color indexed="81"/>
            <rFont val="Tahoma"/>
            <family val="2"/>
          </rPr>
          <t xml:space="preserve">
SEAP-ohjeistuksen perusteella määritetty roolitus</t>
        </r>
      </text>
    </comment>
    <comment ref="Z6"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D6"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A81" authorId="0">
      <text>
        <r>
          <rPr>
            <b/>
            <sz val="8"/>
            <color indexed="81"/>
            <rFont val="Tahoma"/>
            <family val="2"/>
          </rPr>
          <t>Reinikainen, Erja:</t>
        </r>
        <r>
          <rPr>
            <sz val="8"/>
            <color indexed="81"/>
            <rFont val="Tahoma"/>
            <family val="2"/>
          </rPr>
          <t xml:space="preserve">
Lisätty SEAP-pohjasta poikkeava otsikkorivi</t>
        </r>
      </text>
    </comment>
    <comment ref="J94" authorId="1">
      <text>
        <r>
          <rPr>
            <b/>
            <sz val="8"/>
            <color indexed="81"/>
            <rFont val="Tahoma"/>
            <family val="2"/>
          </rPr>
          <t>Reinikainen:</t>
        </r>
        <r>
          <rPr>
            <sz val="8"/>
            <color indexed="81"/>
            <rFont val="Tahoma"/>
            <family val="2"/>
          </rPr>
          <t xml:space="preserve">
EkoRak
</t>
        </r>
      </text>
    </comment>
    <comment ref="J106" authorId="1">
      <text>
        <r>
          <rPr>
            <b/>
            <sz val="8"/>
            <color indexed="81"/>
            <rFont val="Tahoma"/>
            <family val="2"/>
          </rPr>
          <t>Reinikainen:</t>
        </r>
        <r>
          <rPr>
            <sz val="8"/>
            <color indexed="81"/>
            <rFont val="Tahoma"/>
            <family val="2"/>
          </rPr>
          <t xml:space="preserve">
EkoRak</t>
        </r>
      </text>
    </comment>
  </commentList>
</comments>
</file>

<file path=xl/comments5.xml><?xml version="1.0" encoding="utf-8"?>
<comments xmlns="http://schemas.openxmlformats.org/spreadsheetml/2006/main">
  <authors>
    <author>Reinikainen, Erja</author>
    <author>Reinikainen</author>
  </authors>
  <commentList>
    <comment ref="Z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E5"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6"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6"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E6"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F6"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G6" authorId="0">
      <text>
        <r>
          <rPr>
            <b/>
            <sz val="8"/>
            <color indexed="81"/>
            <rFont val="Tahoma"/>
            <family val="2"/>
          </rPr>
          <t>Reinikainen, Erja:</t>
        </r>
        <r>
          <rPr>
            <sz val="8"/>
            <color indexed="81"/>
            <rFont val="Tahoma"/>
            <family val="2"/>
          </rPr>
          <t xml:space="preserve">
Toimenpide on mahdollista käynnistää lyhyellä viiveellä
</t>
        </r>
      </text>
    </comment>
    <comment ref="H6"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I6"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J6" authorId="0">
      <text>
        <r>
          <rPr>
            <b/>
            <sz val="8"/>
            <color indexed="81"/>
            <rFont val="Tahoma"/>
            <family val="2"/>
          </rPr>
          <t>Reinikainen, Erja:</t>
        </r>
        <r>
          <rPr>
            <sz val="8"/>
            <color indexed="81"/>
            <rFont val="Tahoma"/>
            <family val="2"/>
          </rPr>
          <t xml:space="preserve">
Lähteet, joista toimenpiteet on koottu</t>
        </r>
      </text>
    </comment>
    <comment ref="M6" authorId="0">
      <text>
        <r>
          <rPr>
            <b/>
            <sz val="8"/>
            <color indexed="81"/>
            <rFont val="Tahoma"/>
            <family val="2"/>
          </rPr>
          <t>Reinikainen, Erja:</t>
        </r>
        <r>
          <rPr>
            <sz val="8"/>
            <color indexed="81"/>
            <rFont val="Tahoma"/>
            <family val="2"/>
          </rPr>
          <t xml:space="preserve">
SEAP-ohjeistuksen perusteella määritetty roolitus</t>
        </r>
      </text>
    </comment>
    <comment ref="Z6"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D6"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A83" authorId="0">
      <text>
        <r>
          <rPr>
            <b/>
            <sz val="8"/>
            <color indexed="81"/>
            <rFont val="Tahoma"/>
            <family val="2"/>
          </rPr>
          <t>Reinikainen, Erja:</t>
        </r>
        <r>
          <rPr>
            <sz val="8"/>
            <color indexed="81"/>
            <rFont val="Tahoma"/>
            <family val="2"/>
          </rPr>
          <t xml:space="preserve">
Lisätty SEAP-pohjasta poikkeava otsikkorivi</t>
        </r>
      </text>
    </comment>
    <comment ref="J96" authorId="1">
      <text>
        <r>
          <rPr>
            <b/>
            <sz val="8"/>
            <color indexed="81"/>
            <rFont val="Tahoma"/>
            <family val="2"/>
          </rPr>
          <t>Reinikainen:</t>
        </r>
        <r>
          <rPr>
            <sz val="8"/>
            <color indexed="81"/>
            <rFont val="Tahoma"/>
            <family val="2"/>
          </rPr>
          <t xml:space="preserve">
EkoRak
</t>
        </r>
      </text>
    </comment>
    <comment ref="J98" authorId="1">
      <text>
        <r>
          <rPr>
            <b/>
            <sz val="8"/>
            <color indexed="81"/>
            <rFont val="Tahoma"/>
            <family val="2"/>
          </rPr>
          <t>Reinikainen:</t>
        </r>
        <r>
          <rPr>
            <sz val="8"/>
            <color indexed="81"/>
            <rFont val="Tahoma"/>
            <family val="2"/>
          </rPr>
          <t xml:space="preserve">
EkoRak
</t>
        </r>
      </text>
    </comment>
    <comment ref="J111" authorId="1">
      <text>
        <r>
          <rPr>
            <b/>
            <sz val="8"/>
            <color indexed="81"/>
            <rFont val="Tahoma"/>
            <family val="2"/>
          </rPr>
          <t>Reinikainen:</t>
        </r>
        <r>
          <rPr>
            <sz val="8"/>
            <color indexed="81"/>
            <rFont val="Tahoma"/>
            <family val="2"/>
          </rPr>
          <t xml:space="preserve">
EkoRak</t>
        </r>
      </text>
    </comment>
  </commentList>
</comments>
</file>

<file path=xl/comments6.xml><?xml version="1.0" encoding="utf-8"?>
<comments xmlns="http://schemas.openxmlformats.org/spreadsheetml/2006/main">
  <authors>
    <author>Reinikainen, Erja</author>
    <author>Reinikainen</author>
  </authors>
  <commentList>
    <comment ref="Z5"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E5"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6"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6"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E6"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F6"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G6" authorId="0">
      <text>
        <r>
          <rPr>
            <b/>
            <sz val="8"/>
            <color indexed="81"/>
            <rFont val="Tahoma"/>
            <family val="2"/>
          </rPr>
          <t>Reinikainen, Erja:</t>
        </r>
        <r>
          <rPr>
            <sz val="8"/>
            <color indexed="81"/>
            <rFont val="Tahoma"/>
            <family val="2"/>
          </rPr>
          <t xml:space="preserve">
Toimenpide on mahdollista käynnistää lyhyellä viiveellä
</t>
        </r>
      </text>
    </comment>
    <comment ref="H6"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I6"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J6" authorId="0">
      <text>
        <r>
          <rPr>
            <b/>
            <sz val="8"/>
            <color indexed="81"/>
            <rFont val="Tahoma"/>
            <family val="2"/>
          </rPr>
          <t>Reinikainen, Erja:</t>
        </r>
        <r>
          <rPr>
            <sz val="8"/>
            <color indexed="81"/>
            <rFont val="Tahoma"/>
            <family val="2"/>
          </rPr>
          <t xml:space="preserve">
Lähteet, joista toimenpiteet on koottu</t>
        </r>
      </text>
    </comment>
    <comment ref="M6" authorId="0">
      <text>
        <r>
          <rPr>
            <b/>
            <sz val="8"/>
            <color indexed="81"/>
            <rFont val="Tahoma"/>
            <family val="2"/>
          </rPr>
          <t>Reinikainen, Erja:</t>
        </r>
        <r>
          <rPr>
            <sz val="8"/>
            <color indexed="81"/>
            <rFont val="Tahoma"/>
            <family val="2"/>
          </rPr>
          <t xml:space="preserve">
SEAP-ohjeistuksen perusteella määritetty roolitus</t>
        </r>
      </text>
    </comment>
    <comment ref="Z6"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D6"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J19" authorId="1">
      <text>
        <r>
          <rPr>
            <b/>
            <sz val="8"/>
            <color indexed="81"/>
            <rFont val="Tahoma"/>
            <family val="2"/>
          </rPr>
          <t>Reinikainen:</t>
        </r>
        <r>
          <rPr>
            <sz val="8"/>
            <color indexed="81"/>
            <rFont val="Tahoma"/>
            <family val="2"/>
          </rPr>
          <t xml:space="preserve">
EkoRak</t>
        </r>
      </text>
    </comment>
    <comment ref="A89" authorId="0">
      <text>
        <r>
          <rPr>
            <b/>
            <sz val="8"/>
            <color indexed="81"/>
            <rFont val="Tahoma"/>
            <family val="2"/>
          </rPr>
          <t>Reinikainen, Erja:</t>
        </r>
        <r>
          <rPr>
            <sz val="8"/>
            <color indexed="81"/>
            <rFont val="Tahoma"/>
            <family val="2"/>
          </rPr>
          <t xml:space="preserve">
Lisätty SEAP-pohjasta poikkeava otsikkorivi</t>
        </r>
      </text>
    </comment>
    <comment ref="J100" authorId="1">
      <text>
        <r>
          <rPr>
            <b/>
            <sz val="8"/>
            <color indexed="81"/>
            <rFont val="Tahoma"/>
            <family val="2"/>
          </rPr>
          <t>Reinikainen:</t>
        </r>
        <r>
          <rPr>
            <sz val="8"/>
            <color indexed="81"/>
            <rFont val="Tahoma"/>
            <family val="2"/>
          </rPr>
          <t xml:space="preserve">
EkoRak
</t>
        </r>
      </text>
    </comment>
    <comment ref="J102" authorId="1">
      <text>
        <r>
          <rPr>
            <b/>
            <sz val="8"/>
            <color indexed="81"/>
            <rFont val="Tahoma"/>
            <family val="2"/>
          </rPr>
          <t>Reinikainen:</t>
        </r>
        <r>
          <rPr>
            <sz val="8"/>
            <color indexed="81"/>
            <rFont val="Tahoma"/>
            <family val="2"/>
          </rPr>
          <t xml:space="preserve">
EkoRak
</t>
        </r>
      </text>
    </comment>
    <comment ref="A171" authorId="0">
      <text>
        <r>
          <rPr>
            <b/>
            <sz val="8"/>
            <color indexed="81"/>
            <rFont val="Tahoma"/>
            <family val="2"/>
          </rPr>
          <t>Reinikainen, Erja:</t>
        </r>
        <r>
          <rPr>
            <sz val="8"/>
            <color indexed="81"/>
            <rFont val="Tahoma"/>
            <family val="2"/>
          </rPr>
          <t xml:space="preserve">
Lisätty SEAP-pohjasta poikkeava otsikkorivi</t>
        </r>
      </text>
    </comment>
  </commentList>
</comments>
</file>

<file path=xl/comments7.xml><?xml version="1.0" encoding="utf-8"?>
<comments xmlns="http://schemas.openxmlformats.org/spreadsheetml/2006/main">
  <authors>
    <author>Reinikainen, Erja</author>
    <author>Reinikainen</author>
  </authors>
  <commentList>
    <comment ref="X8"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C8"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9"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9"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D9"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E9"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F9" authorId="0">
      <text>
        <r>
          <rPr>
            <b/>
            <sz val="8"/>
            <color indexed="81"/>
            <rFont val="Tahoma"/>
            <family val="2"/>
          </rPr>
          <t>Reinikainen, Erja:</t>
        </r>
        <r>
          <rPr>
            <sz val="8"/>
            <color indexed="81"/>
            <rFont val="Tahoma"/>
            <family val="2"/>
          </rPr>
          <t xml:space="preserve">
Toimenpide on mahdollista käynnistää lyhyellä viiveellä
</t>
        </r>
      </text>
    </comment>
    <comment ref="G9"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H9"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I9" authorId="0">
      <text>
        <r>
          <rPr>
            <b/>
            <sz val="8"/>
            <color indexed="81"/>
            <rFont val="Tahoma"/>
            <family val="2"/>
          </rPr>
          <t>Reinikainen, Erja:</t>
        </r>
        <r>
          <rPr>
            <sz val="8"/>
            <color indexed="81"/>
            <rFont val="Tahoma"/>
            <family val="2"/>
          </rPr>
          <t xml:space="preserve">
Lähteet, joista toimenpiteet on koottu</t>
        </r>
      </text>
    </comment>
    <comment ref="O9" authorId="0">
      <text>
        <r>
          <rPr>
            <b/>
            <sz val="8"/>
            <color indexed="81"/>
            <rFont val="Tahoma"/>
            <family val="2"/>
          </rPr>
          <t>Reinikainen, Erja:</t>
        </r>
        <r>
          <rPr>
            <sz val="8"/>
            <color indexed="81"/>
            <rFont val="Tahoma"/>
            <family val="2"/>
          </rPr>
          <t xml:space="preserve">
SEAP-ohjeistuksen perusteella määritetty roolitus</t>
        </r>
      </text>
    </comment>
    <comment ref="X9"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B9"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 ref="I17" authorId="1">
      <text>
        <r>
          <rPr>
            <b/>
            <sz val="8"/>
            <color indexed="81"/>
            <rFont val="Tahoma"/>
            <family val="2"/>
          </rPr>
          <t>Reinikainen:</t>
        </r>
        <r>
          <rPr>
            <sz val="8"/>
            <color indexed="81"/>
            <rFont val="Tahoma"/>
            <family val="2"/>
          </rPr>
          <t xml:space="preserve">
EkoRak</t>
        </r>
      </text>
    </comment>
    <comment ref="A70" authorId="0">
      <text>
        <r>
          <rPr>
            <b/>
            <sz val="8"/>
            <color indexed="81"/>
            <rFont val="Tahoma"/>
            <family val="2"/>
          </rPr>
          <t>Reinikainen, Erja:</t>
        </r>
        <r>
          <rPr>
            <sz val="8"/>
            <color indexed="81"/>
            <rFont val="Tahoma"/>
            <family val="2"/>
          </rPr>
          <t xml:space="preserve">
Lisätty SEAP-pohjasta poikkeava otsikkorivi</t>
        </r>
      </text>
    </comment>
    <comment ref="I75" authorId="1">
      <text>
        <r>
          <rPr>
            <b/>
            <sz val="8"/>
            <color indexed="81"/>
            <rFont val="Tahoma"/>
            <family val="2"/>
          </rPr>
          <t>Reinikainen:</t>
        </r>
        <r>
          <rPr>
            <sz val="8"/>
            <color indexed="81"/>
            <rFont val="Tahoma"/>
            <family val="2"/>
          </rPr>
          <t xml:space="preserve">
EkoRak
</t>
        </r>
      </text>
    </comment>
    <comment ref="I76" authorId="1">
      <text>
        <r>
          <rPr>
            <b/>
            <sz val="8"/>
            <color indexed="81"/>
            <rFont val="Tahoma"/>
            <family val="2"/>
          </rPr>
          <t>Reinikainen:</t>
        </r>
        <r>
          <rPr>
            <sz val="8"/>
            <color indexed="81"/>
            <rFont val="Tahoma"/>
            <family val="2"/>
          </rPr>
          <t xml:space="preserve">
EkoRak
</t>
        </r>
      </text>
    </comment>
    <comment ref="A123" authorId="0">
      <text>
        <r>
          <rPr>
            <b/>
            <sz val="8"/>
            <color indexed="81"/>
            <rFont val="Tahoma"/>
            <family val="2"/>
          </rPr>
          <t>Reinikainen, Erja:</t>
        </r>
        <r>
          <rPr>
            <sz val="8"/>
            <color indexed="81"/>
            <rFont val="Tahoma"/>
            <family val="2"/>
          </rPr>
          <t xml:space="preserve">
Lisätty SEAP-pohjasta poikkeava otsikkorivi</t>
        </r>
      </text>
    </comment>
  </commentList>
</comments>
</file>

<file path=xl/comments8.xml><?xml version="1.0" encoding="utf-8"?>
<comments xmlns="http://schemas.openxmlformats.org/spreadsheetml/2006/main">
  <authors>
    <author>Reinikainen, Erja</author>
  </authors>
  <commentList>
    <comment ref="X8"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C8"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9"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9"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D9"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E9"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F9" authorId="0">
      <text>
        <r>
          <rPr>
            <b/>
            <sz val="8"/>
            <color indexed="81"/>
            <rFont val="Tahoma"/>
            <family val="2"/>
          </rPr>
          <t>Reinikainen, Erja:</t>
        </r>
        <r>
          <rPr>
            <sz val="8"/>
            <color indexed="81"/>
            <rFont val="Tahoma"/>
            <family val="2"/>
          </rPr>
          <t xml:space="preserve">
Toimenpide on mahdollista käynnistää lyhyellä viiveellä
</t>
        </r>
      </text>
    </comment>
    <comment ref="G9"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H9"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I9" authorId="0">
      <text>
        <r>
          <rPr>
            <b/>
            <sz val="8"/>
            <color indexed="81"/>
            <rFont val="Tahoma"/>
            <family val="2"/>
          </rPr>
          <t>Reinikainen, Erja:</t>
        </r>
        <r>
          <rPr>
            <sz val="8"/>
            <color indexed="81"/>
            <rFont val="Tahoma"/>
            <family val="2"/>
          </rPr>
          <t xml:space="preserve">
Lähteet, joista toimenpiteet on koottu</t>
        </r>
      </text>
    </comment>
    <comment ref="O9" authorId="0">
      <text>
        <r>
          <rPr>
            <b/>
            <sz val="8"/>
            <color indexed="81"/>
            <rFont val="Tahoma"/>
            <family val="2"/>
          </rPr>
          <t>Reinikainen, Erja:</t>
        </r>
        <r>
          <rPr>
            <sz val="8"/>
            <color indexed="81"/>
            <rFont val="Tahoma"/>
            <family val="2"/>
          </rPr>
          <t xml:space="preserve">
SEAP-ohjeistuksen perusteella määritetty roolitus</t>
        </r>
      </text>
    </comment>
    <comment ref="X9"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B9"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List>
</comments>
</file>

<file path=xl/comments9.xml><?xml version="1.0" encoding="utf-8"?>
<comments xmlns="http://schemas.openxmlformats.org/spreadsheetml/2006/main">
  <authors>
    <author>Reinikainen, Erja</author>
  </authors>
  <commentList>
    <comment ref="X8" authorId="0">
      <text>
        <r>
          <rPr>
            <b/>
            <sz val="8"/>
            <color indexed="81"/>
            <rFont val="Tahoma"/>
            <family val="2"/>
          </rPr>
          <t>Reinikainen, Erja:</t>
        </r>
        <r>
          <rPr>
            <sz val="8"/>
            <color indexed="81"/>
            <rFont val="Tahoma"/>
            <family val="2"/>
          </rPr>
          <t xml:space="preserve">
Pääsääntöisesti näissä sarakkeissa on käsitelty energian loppukäyttöä. Energiantuotantoa koskevat solut (joissa energiamäärät ovat tuotettua energiaa) on väritetty  oransseiksi</t>
        </r>
      </text>
    </comment>
    <comment ref="AC8" authorId="0">
      <text>
        <r>
          <rPr>
            <b/>
            <sz val="8"/>
            <color indexed="81"/>
            <rFont val="Tahoma"/>
            <family val="2"/>
          </rPr>
          <t>Reinikainen, Erja:</t>
        </r>
        <r>
          <rPr>
            <sz val="8"/>
            <color indexed="81"/>
            <rFont val="Tahoma"/>
            <family val="2"/>
          </rPr>
          <t xml:space="preserve">
Vihreisiin soluihin summataan pääotsikkotason mukaiset vaikutukset (tummansinisen otsikkorivin alla olevat asiat)</t>
        </r>
      </text>
    </comment>
    <comment ref="B9" authorId="0">
      <text>
        <r>
          <rPr>
            <b/>
            <sz val="8"/>
            <color indexed="81"/>
            <rFont val="Tahoma"/>
            <family val="2"/>
          </rPr>
          <t>Reinikainen, Erja:</t>
        </r>
        <r>
          <rPr>
            <sz val="8"/>
            <color indexed="81"/>
            <rFont val="Tahoma"/>
            <family val="2"/>
          </rPr>
          <t xml:space="preserve">
Toimenpiteen nimi on sitä kuvaava määrittely. Nimi 
voi olla myös otsikkotason kokoomanimike, jolla vedetään yhteen yksittäiset toimenpiteet</t>
        </r>
      </text>
    </comment>
    <comment ref="C9" authorId="0">
      <text>
        <r>
          <rPr>
            <b/>
            <sz val="8"/>
            <color indexed="81"/>
            <rFont val="Tahoma"/>
            <family val="2"/>
          </rPr>
          <t>Reinikainen, Erja:</t>
        </r>
        <r>
          <rPr>
            <sz val="8"/>
            <color indexed="81"/>
            <rFont val="Tahoma"/>
            <family val="2"/>
          </rPr>
          <t xml:space="preserve">
Yksittäiset toimenpidekuvaukset eri lähteistä koottuna, selittää toimenpiteen nimeä tarkemmin
</t>
        </r>
      </text>
    </comment>
    <comment ref="D9" authorId="0">
      <text>
        <r>
          <rPr>
            <b/>
            <sz val="8"/>
            <color indexed="81"/>
            <rFont val="Tahoma"/>
            <family val="2"/>
          </rPr>
          <t>Reinikainen, Erja:</t>
        </r>
        <r>
          <rPr>
            <sz val="8"/>
            <color indexed="81"/>
            <rFont val="Tahoma"/>
            <family val="2"/>
          </rPr>
          <t xml:space="preserve">
Isommista toimenpidekokonaisuuksista laaditaan kuvauskortti (max A4) siten, että toimenpiteiden sisältöä avataan muutamalla lauseella</t>
        </r>
      </text>
    </comment>
    <comment ref="E9" authorId="0">
      <text>
        <r>
          <rPr>
            <b/>
            <sz val="8"/>
            <color indexed="81"/>
            <rFont val="Tahoma"/>
            <family val="2"/>
          </rPr>
          <t>Reinikainen, Erja:</t>
        </r>
        <r>
          <rPr>
            <sz val="8"/>
            <color indexed="81"/>
            <rFont val="Tahoma"/>
            <family val="2"/>
          </rPr>
          <t xml:space="preserve">
Toimenpiteet on jaoteltu SEAP-ohjeistuksen mukaisesti energiansäästötoimiin ja uusiutuvan energian tuotantoa lisääviin toimiin
</t>
        </r>
      </text>
    </comment>
    <comment ref="F9" authorId="0">
      <text>
        <r>
          <rPr>
            <b/>
            <sz val="8"/>
            <color indexed="81"/>
            <rFont val="Tahoma"/>
            <family val="2"/>
          </rPr>
          <t>Reinikainen, Erja:</t>
        </r>
        <r>
          <rPr>
            <sz val="8"/>
            <color indexed="81"/>
            <rFont val="Tahoma"/>
            <family val="2"/>
          </rPr>
          <t xml:space="preserve">
Toimenpide on mahdollista käynnistää lyhyellä viiveellä
</t>
        </r>
      </text>
    </comment>
    <comment ref="G9" authorId="0">
      <text>
        <r>
          <rPr>
            <b/>
            <sz val="8"/>
            <color indexed="81"/>
            <rFont val="Tahoma"/>
            <family val="2"/>
          </rPr>
          <t>Reinikainen, Erja:</t>
        </r>
        <r>
          <rPr>
            <sz val="8"/>
            <color indexed="81"/>
            <rFont val="Tahoma"/>
            <family val="2"/>
          </rPr>
          <t xml:space="preserve">
Hyväksytyt / päätetyt toimenpiteet, joiden toteutusajanjakso on 3-5 vuotta
</t>
        </r>
      </text>
    </comment>
    <comment ref="H9" authorId="0">
      <text>
        <r>
          <rPr>
            <b/>
            <sz val="8"/>
            <color indexed="81"/>
            <rFont val="Tahoma"/>
            <family val="2"/>
          </rPr>
          <t>Reinikainen, Erja:</t>
        </r>
        <r>
          <rPr>
            <sz val="8"/>
            <color indexed="81"/>
            <rFont val="Tahoma"/>
            <family val="2"/>
          </rPr>
          <t xml:space="preserve">
Pitkän tähtäimen toimet, joista ei ole vielä toteutuspäätöstä eikä budjettia</t>
        </r>
      </text>
    </comment>
    <comment ref="I9" authorId="0">
      <text>
        <r>
          <rPr>
            <b/>
            <sz val="8"/>
            <color indexed="81"/>
            <rFont val="Tahoma"/>
            <family val="2"/>
          </rPr>
          <t>Reinikainen, Erja:</t>
        </r>
        <r>
          <rPr>
            <sz val="8"/>
            <color indexed="81"/>
            <rFont val="Tahoma"/>
            <family val="2"/>
          </rPr>
          <t xml:space="preserve">
Lähteet, joista toimenpiteet on koottu</t>
        </r>
      </text>
    </comment>
    <comment ref="O9" authorId="0">
      <text>
        <r>
          <rPr>
            <b/>
            <sz val="8"/>
            <color indexed="81"/>
            <rFont val="Tahoma"/>
            <family val="2"/>
          </rPr>
          <t>Reinikainen, Erja:</t>
        </r>
        <r>
          <rPr>
            <sz val="8"/>
            <color indexed="81"/>
            <rFont val="Tahoma"/>
            <family val="2"/>
          </rPr>
          <t xml:space="preserve">
SEAP-ohjeistuksen perusteella määritetty roolitus</t>
        </r>
      </text>
    </comment>
    <comment ref="X9" authorId="0">
      <text>
        <r>
          <rPr>
            <b/>
            <sz val="8"/>
            <color indexed="81"/>
            <rFont val="Tahoma"/>
            <family val="2"/>
          </rPr>
          <t>Reinikainen, Erja:</t>
        </r>
        <r>
          <rPr>
            <sz val="8"/>
            <color indexed="81"/>
            <rFont val="Tahoma"/>
            <family val="2"/>
          </rPr>
          <t xml:space="preserve">
Lämpö ja sähkö laskettu yhteen primäärienergiaksi taulukon alapuolelle dokumentoiduin primäärienergiakertoimin
</t>
        </r>
      </text>
    </comment>
    <comment ref="AB9" authorId="0">
      <text>
        <r>
          <rPr>
            <b/>
            <sz val="8"/>
            <color indexed="81"/>
            <rFont val="Tahoma"/>
            <family val="2"/>
          </rPr>
          <t>Reinikainen, Erja:</t>
        </r>
        <r>
          <rPr>
            <sz val="8"/>
            <color indexed="81"/>
            <rFont val="Tahoma"/>
            <family val="2"/>
          </rPr>
          <t xml:space="preserve">
Päästökertoimet on dokumentoitu lämpö- ja sähkösarakkeiden alapuolelle
</t>
        </r>
      </text>
    </comment>
  </commentList>
</comments>
</file>

<file path=xl/sharedStrings.xml><?xml version="1.0" encoding="utf-8"?>
<sst xmlns="http://schemas.openxmlformats.org/spreadsheetml/2006/main" count="10383" uniqueCount="1375">
  <si>
    <t>Tilakeskus, rakennuttajaorganisaatiot</t>
  </si>
  <si>
    <t>Energiatehokkuusinvestointien kehittäminen ja ylläpito</t>
  </si>
  <si>
    <t>Tilakeskus, rakennuttajaorganisaatiot, asuntoasioista vastaavat virastot</t>
  </si>
  <si>
    <t>Aurinkolämpöjärjestelmien käyttöönotto</t>
  </si>
  <si>
    <t>Otetaan käyttöön aurinkolämpöjärjestelmiä soveltuvissa kohteissa</t>
  </si>
  <si>
    <t>Rakennuttajaorganisaatiot, tilakeskus, kiinteistönhoitoyksiköt</t>
  </si>
  <si>
    <t>Huolehditaan siitä, että energiasäästöinvestoinneista ei aiheudu sisäisen vuokran nousua</t>
  </si>
  <si>
    <t>Tilakeskus, kiinteistönhoitoyksiköt</t>
  </si>
  <si>
    <t>Hankintamallin kehittäminen työkaluksi kunnille (sisältää myös laskentamallin, jonka tuloksia tilastoidaan ja seurataan, mittari ja tavoite)</t>
  </si>
  <si>
    <t>Elintarvikkeiden ympäristökriteerit</t>
  </si>
  <si>
    <t>Hankittaville elintarvikkeille asetetaan ympäristökriteerit</t>
  </si>
  <si>
    <t>Hankintatoimi</t>
  </si>
  <si>
    <t>Kertakäyttötuotteiden käytön vähentäminen</t>
  </si>
  <si>
    <t>Kertakäyttötuotteiden korvaaminen kestokäyttöisillä elinkaariselvitysten perusteella</t>
  </si>
  <si>
    <t>Työkoneille ympäristökriteerit, joissa määritellään polttoaineenkulutus ja hiilidioksidipäästöt</t>
  </si>
  <si>
    <t>Teollisuuden ympäristöluvat</t>
  </si>
  <si>
    <t>Velvoitteita jätteen synnyn ehkäisylle teollisuuden ympäristölupiin. Jätteen
synnyn ehkäisyn ja materiaalitehokkuuden edistäminen PK-yritysten toiminnassa</t>
  </si>
  <si>
    <t>Ympäristökeskus</t>
  </si>
  <si>
    <t>Yritysten jätemäärävertailut</t>
  </si>
  <si>
    <t>Hyötykäyttöjakeiden keräys</t>
  </si>
  <si>
    <t>Kehitetään hyötykäyttöjakeiden keräystä ja lisätään tarvittaessa uusia lajitteluvelvoitteita jätehuoltomääräyksiin</t>
  </si>
  <si>
    <t>Jäteneuvonta syntypaikkalajittelun tehostamiseksi</t>
  </si>
  <si>
    <t>Jätteen keräyksen energiatehokkuuden parantaminen</t>
  </si>
  <si>
    <t>Jätteen keräyksen logistiikan optimointi ja vähäpäästöisten liikennepolttoaineiden käyttö jäteautoissa</t>
  </si>
  <si>
    <t>Kivihiilen ja maakaasun puhtaan teknologian käyttöä edistetään</t>
  </si>
  <si>
    <t>Puhdas teknologia kivihiilen ja maakaasun käytössä</t>
  </si>
  <si>
    <t>Energia-alan katselmukset</t>
  </si>
  <si>
    <t>Energia-alan energiantuotannon, kaukolämmön, sähkönsiirron ja -jakelun
energiansäästösopimusten mukaiset mm. auditoinnit, energiakatselmukset ja aloitepalkkiot toteutetaan.</t>
  </si>
  <si>
    <t>Selvitetään ja poistetaan kaukolämpöverkolle epäedullisia reunaehtoja.</t>
  </si>
  <si>
    <t>Sisälämpötilojen ohjeistus</t>
  </si>
  <si>
    <t>Sisälämpötilojen mitoitusohjeistusta ja neuvontaa erityyppisiin käyttökohteisiin</t>
  </si>
  <si>
    <t>Julkiset yritysten jätemäärävertailut vuosittain (Petra-jätevertailu). Tilastoidaan lajittelu- ja hyötykäyttöaste</t>
  </si>
  <si>
    <t>Kehitetään ja ylläpidetään erilaisia energiatehokkuusinvestointeihin motivoivia rahoitus- (esim. säästötakuut) ja avustusmenettelyjä sekä tiedotetaan niistä tehokkaasti</t>
  </si>
  <si>
    <t>HSL</t>
  </si>
  <si>
    <t>HSL, Ratahallintokeskus</t>
  </si>
  <si>
    <t>Ympäristökeskukset, liikennesuunnittelu, HSL</t>
  </si>
  <si>
    <t>HSY</t>
  </si>
  <si>
    <t>HSL, Kaupunkisuunnittelu</t>
  </si>
  <si>
    <t>HKR-Rak</t>
  </si>
  <si>
    <t>Hankintatoimi, HSL</t>
  </si>
  <si>
    <t>HSY, ympäristökeskus</t>
  </si>
  <si>
    <t>Kaupunkisuunnittelu</t>
  </si>
  <si>
    <t>Energiankäytön tehostaminen</t>
  </si>
  <si>
    <t>Asuinkerrostalojen energiakatselmukset</t>
  </si>
  <si>
    <t>Teollisuuden energiansäästösopimus, teollisuuden energiakatselmukset ja -analyysit</t>
  </si>
  <si>
    <t>epätoden-näköinen</t>
  </si>
  <si>
    <t>RAKENTAMISEN JA PERUSKORJAUSTEN OHJEISTUS / KAUPUNGIN OMISTAMAT RAKENNUKSET</t>
  </si>
  <si>
    <r>
      <t>KAUPUNGIN OMAT KIINTEISTÖT, RAKENNUKSET, TOIMINNOT</t>
    </r>
    <r>
      <rPr>
        <b/>
        <sz val="12"/>
        <color indexed="9"/>
        <rFont val="Calibri"/>
        <family val="2"/>
      </rPr>
      <t>:</t>
    </r>
  </si>
  <si>
    <r>
      <t>MUUT KIINTEISTÖT, RAKENNUKSET, TOIMINNOT</t>
    </r>
    <r>
      <rPr>
        <b/>
        <sz val="12"/>
        <color indexed="9"/>
        <rFont val="Calibri"/>
        <family val="2"/>
      </rPr>
      <t>:</t>
    </r>
  </si>
  <si>
    <t>Suunnittelun ohjauksen kehittäminen julkisessa rakentamisessa</t>
  </si>
  <si>
    <t>Suunnitteluratkaisujen optimointi energiatehokkuuden parantamiseksi</t>
  </si>
  <si>
    <t>Lämmitys- ja jäähdytysenergian kulutuksen optimointi suunnitteluvaiheessa (talotekniset ja rakennustekniset ratkaisut)</t>
  </si>
  <si>
    <t>Parhaat käytännöt energiatehokaan talotekniikan suunnittelussa, mm.valaistus ja sen ohjaus</t>
  </si>
  <si>
    <r>
      <t xml:space="preserve">Työmaan ympäristösuunnitelmille vaatimukset </t>
    </r>
    <r>
      <rPr>
        <sz val="10"/>
        <color indexed="10"/>
        <rFont val="Arial"/>
        <family val="2"/>
      </rPr>
      <t>rakentamisen?</t>
    </r>
    <r>
      <rPr>
        <sz val="10"/>
        <rFont val="Arial"/>
        <family val="2"/>
      </rPr>
      <t xml:space="preserve"> energiankäytön tehostamistoimista</t>
    </r>
  </si>
  <si>
    <t>Vuokramenettelyjä kehitetään siten, että käyttäjien energialaskutus perustuu todelliseen
kulutukseen ja laskutuksen yhteydessä tiedotetaan säästömahdollisuuksista</t>
  </si>
  <si>
    <t>Luodaan menettely, jossa käyttäjä pystyy hyödyntämään säästöt energiakustannuksissa muun toimintansa hyväksi</t>
  </si>
  <si>
    <t xml:space="preserve">Sähköenergian tuntipohjaista mittausta ja hinnoittelua kehitetään. </t>
  </si>
  <si>
    <t>Sähköenergian reaaliaikaista mittausta ja seurantaa kehitetään ja selvitetään mahdollisuutta korkeampaan hinnoitteluun korkean kulutuksen aikana.</t>
  </si>
  <si>
    <t>Ylläpitomenettelyjen parantaminen, kiinteistönhoitohenkilökunnan koulutus</t>
  </si>
  <si>
    <t>Energiakatselmukset ja säästötoimet palvelurakennuksissa</t>
  </si>
  <si>
    <t>Kiinteistöhuollon toimet energiatehokkuuden parantamiseksi</t>
  </si>
  <si>
    <t>Kulutusseurannan ja tunnuslukujen kehitys nykyistä tarkemmaksi sekä tiedon hyödyntäminen energiatehokkuuden parantamiseksi</t>
  </si>
  <si>
    <t>Tuntitehojen ja olosuhteiden seuranta, jatkuva menettelytapa tietojen analysoimiseksi</t>
  </si>
  <si>
    <t xml:space="preserve">Kulutuksen raportointi, eritasoiset raportointimallit eri tahoille, kulutuksen muutoksista tiedottaminen käyttäjälle </t>
  </si>
  <si>
    <t>3)</t>
  </si>
  <si>
    <t xml:space="preserve">Organisational and financial aspects </t>
  </si>
  <si>
    <t>Date of formal approval</t>
  </si>
  <si>
    <t>Involvement of stakeholders and citizens</t>
  </si>
  <si>
    <t xml:space="preserve"> </t>
  </si>
  <si>
    <t>Category</t>
  </si>
  <si>
    <t>Total</t>
  </si>
  <si>
    <t>Electricity</t>
  </si>
  <si>
    <t>Staff capacity allocated</t>
  </si>
  <si>
    <t>Coordination and organisational structures created/assigned</t>
  </si>
  <si>
    <t>Public transport</t>
  </si>
  <si>
    <t>Municipal fleet</t>
  </si>
  <si>
    <t>Private and commercial transport</t>
  </si>
  <si>
    <t>Advisory services</t>
  </si>
  <si>
    <t>Standards for refurbishment and new development</t>
  </si>
  <si>
    <t>Planned measures for monitoring and follow up</t>
  </si>
  <si>
    <t>Responsible department, person or company (in case of involvement of 3rd parties)</t>
  </si>
  <si>
    <t>Energy efficiency requirements/standards</t>
  </si>
  <si>
    <t>Transport / mobility planning</t>
  </si>
  <si>
    <t>Foreseen financing sources for the investments within your action plan</t>
  </si>
  <si>
    <t>Financial support and grants</t>
  </si>
  <si>
    <t>Fossil fuels</t>
  </si>
  <si>
    <t>Residential buildings</t>
  </si>
  <si>
    <t>Municipal public lighting</t>
  </si>
  <si>
    <t>Strategic urban planning</t>
  </si>
  <si>
    <t>Subtotal transport</t>
  </si>
  <si>
    <t>District heating plant</t>
  </si>
  <si>
    <t>Awareness raising and local networking</t>
  </si>
  <si>
    <t>Training and education</t>
  </si>
  <si>
    <t>Green cells are compulsory fields</t>
  </si>
  <si>
    <t>2)</t>
  </si>
  <si>
    <t>Authority approving the plan</t>
  </si>
  <si>
    <t>Natural gas</t>
  </si>
  <si>
    <t>Heating Oil</t>
  </si>
  <si>
    <t>Diesel</t>
  </si>
  <si>
    <t>Gasoline</t>
  </si>
  <si>
    <t>Lignite</t>
  </si>
  <si>
    <t>Coal</t>
  </si>
  <si>
    <t xml:space="preserve">Biofuel </t>
  </si>
  <si>
    <t>A. Final energy consumption</t>
  </si>
  <si>
    <t>Liquid gas</t>
  </si>
  <si>
    <t>Plant oil</t>
  </si>
  <si>
    <t>Hydroelectric power</t>
  </si>
  <si>
    <t>Heating oil</t>
  </si>
  <si>
    <t>Photovoltaic</t>
  </si>
  <si>
    <t>Waste</t>
  </si>
  <si>
    <t>C. Local electricity production and corresponding CO2 emissions</t>
  </si>
  <si>
    <t>Renewable energies</t>
  </si>
  <si>
    <t xml:space="preserve">Public transport </t>
  </si>
  <si>
    <t xml:space="preserve">Private and commercial transport  </t>
  </si>
  <si>
    <t>Other biomass</t>
  </si>
  <si>
    <t>Other fossil fuels</t>
  </si>
  <si>
    <t>Other renewable</t>
  </si>
  <si>
    <t>other</t>
  </si>
  <si>
    <t>District Heating plant(s)</t>
  </si>
  <si>
    <t>Locally generated electricity                                                                  (excluding ETS plants , and all plants/units &gt; 20 MW)</t>
  </si>
  <si>
    <t>1)</t>
  </si>
  <si>
    <t>Solar thermal</t>
  </si>
  <si>
    <t>Geothermal</t>
  </si>
  <si>
    <t>Subtotal buildings, equipments/facilities and industries</t>
  </si>
  <si>
    <t>Renewable energy requirements/standards</t>
  </si>
  <si>
    <t>TRANSPORT:</t>
  </si>
  <si>
    <t>Industries (excluding industries involved in the EU Emission trading scheme - ETS)</t>
  </si>
  <si>
    <t xml:space="preserve">Please specify here your other emissions </t>
  </si>
  <si>
    <t>OTHER:</t>
  </si>
  <si>
    <t>LOCAL ELECTRICITY PRODUCTION:</t>
  </si>
  <si>
    <t>LOCAL DISTRICT HEATING / COOLING, CHPs:</t>
  </si>
  <si>
    <t>LAND USE PLANNING:</t>
  </si>
  <si>
    <t>PUBLIC PROCUREMENT OF PRODUCTS AND SERVICES:</t>
  </si>
  <si>
    <t>WORKING WITH THE CITIZENS AND STAKEHOLDERS:</t>
  </si>
  <si>
    <t>SUSTAINABLE ENERGY ACTION PLAN</t>
  </si>
  <si>
    <t>BASELINE EMISSION INVENTORY</t>
  </si>
  <si>
    <t>Long-term vision of your local authority (please include priority areas of action, main trends and challenges)</t>
  </si>
  <si>
    <t xml:space="preserve">Title of your Sustainable Energy Action Plan  </t>
  </si>
  <si>
    <t>Key elements of your Sustainable Energy Action Plan</t>
  </si>
  <si>
    <t>Please tick the corresponding box:</t>
  </si>
  <si>
    <t>DISCLAIMER: The sole responsibility for the content of this publication lies with the authors. It does not necessarily reflect the opinion of the European Communities. The European Commission is not responsible for any use that may be made of the information contained therein.</t>
  </si>
  <si>
    <t>Implementation [start &amp; end time]</t>
  </si>
  <si>
    <t>1: ____________
2: ____________
…</t>
  </si>
  <si>
    <t>1: ___
2: ___
…</t>
  </si>
  <si>
    <t>Action 1: ____________
Action 2: ____________
…</t>
  </si>
  <si>
    <t>OVERALL STRATEGY</t>
  </si>
  <si>
    <t>Per capita reduction</t>
  </si>
  <si>
    <t>Absolute reduction</t>
  </si>
  <si>
    <t xml:space="preserve">Overall CO2 emission reduction target </t>
  </si>
  <si>
    <t>Overall estimated budget</t>
  </si>
  <si>
    <t>Heat/cold</t>
  </si>
  <si>
    <t>Locally generated heat/cold</t>
  </si>
  <si>
    <t>D. Local heat/cold production (district heating/cooling, CHPs…) and corresponding CO2 emissions</t>
  </si>
  <si>
    <t>Key results of the Baseline Emission Inventory</t>
  </si>
  <si>
    <r>
      <t xml:space="preserve">Other
</t>
    </r>
    <r>
      <rPr>
        <b/>
        <i/>
        <sz val="11"/>
        <color indexed="23"/>
        <rFont val="Calibri"/>
        <family val="2"/>
      </rPr>
      <t>Please specify: _________________</t>
    </r>
    <r>
      <rPr>
        <b/>
        <i/>
        <sz val="11"/>
        <rFont val="Calibri"/>
        <family val="2"/>
      </rPr>
      <t xml:space="preserve">  </t>
    </r>
    <r>
      <rPr>
        <b/>
        <sz val="11"/>
        <rFont val="Calibri"/>
        <family val="2"/>
      </rPr>
      <t xml:space="preserve">                      </t>
    </r>
  </si>
  <si>
    <r>
      <t xml:space="preserve">Other
</t>
    </r>
    <r>
      <rPr>
        <b/>
        <i/>
        <sz val="11"/>
        <color indexed="23"/>
        <rFont val="Calibri"/>
        <family val="2"/>
      </rPr>
      <t>Please specify: _________________</t>
    </r>
  </si>
  <si>
    <r>
      <t xml:space="preserve">KEY actions/measures
</t>
    </r>
    <r>
      <rPr>
        <b/>
        <u/>
        <sz val="11"/>
        <rFont val="Calibri"/>
        <family val="2"/>
      </rPr>
      <t>per field of action</t>
    </r>
  </si>
  <si>
    <r>
      <t xml:space="preserve">Estimated costs
</t>
    </r>
    <r>
      <rPr>
        <b/>
        <u/>
        <sz val="11"/>
        <rFont val="Calibri"/>
        <family val="2"/>
      </rPr>
      <t>per action/measure</t>
    </r>
  </si>
  <si>
    <r>
      <t>OTHER SECTOR(S)</t>
    </r>
    <r>
      <rPr>
        <b/>
        <sz val="11"/>
        <color indexed="9"/>
        <rFont val="Calibri"/>
        <family val="2"/>
      </rPr>
      <t xml:space="preserve"> - </t>
    </r>
    <r>
      <rPr>
        <b/>
        <i/>
        <sz val="11"/>
        <color indexed="23"/>
        <rFont val="Calibri"/>
        <family val="2"/>
      </rPr>
      <t>Please specify: _____________________</t>
    </r>
  </si>
  <si>
    <t>(%)    by</t>
  </si>
  <si>
    <t>4)</t>
  </si>
  <si>
    <t>Web address</t>
  </si>
  <si>
    <t>Direct link to the webpage dedicated to your SEAP (if any)</t>
  </si>
  <si>
    <t>Combined Heat and Power</t>
  </si>
  <si>
    <r>
      <t xml:space="preserve">SECTORS
</t>
    </r>
    <r>
      <rPr>
        <b/>
        <i/>
        <sz val="12"/>
        <rFont val="Calibri"/>
        <family val="2"/>
      </rPr>
      <t>&amp; fields of action</t>
    </r>
  </si>
  <si>
    <r>
      <t xml:space="preserve">Wind </t>
    </r>
    <r>
      <rPr>
        <b/>
        <sz val="11"/>
        <color indexed="8"/>
        <rFont val="Calibri"/>
        <family val="2"/>
      </rPr>
      <t>power</t>
    </r>
  </si>
  <si>
    <r>
      <t xml:space="preserve">Industries (excluding industries involved in the EU Emission trading scheme - ETS) &amp; </t>
    </r>
    <r>
      <rPr>
        <i/>
        <sz val="11"/>
        <color indexed="8"/>
        <rFont val="Calibri"/>
        <family val="2"/>
      </rPr>
      <t>Small and Medium Sized Enterprises (SMEs)</t>
    </r>
  </si>
  <si>
    <t>TOTAL:</t>
  </si>
  <si>
    <r>
      <t xml:space="preserve">Wind </t>
    </r>
    <r>
      <rPr>
        <i/>
        <sz val="11"/>
        <color indexed="8"/>
        <rFont val="Calibri"/>
        <family val="2"/>
      </rPr>
      <t>power</t>
    </r>
  </si>
  <si>
    <r>
      <t xml:space="preserve">CO2 emission factor for certified green electricity purchases </t>
    </r>
    <r>
      <rPr>
        <sz val="11"/>
        <rFont val="Calibri"/>
        <family val="2"/>
      </rPr>
      <t>(for LCA approach)</t>
    </r>
    <r>
      <rPr>
        <b/>
        <sz val="11"/>
        <rFont val="Calibri"/>
        <family val="2"/>
      </rPr>
      <t>:</t>
    </r>
  </si>
  <si>
    <t>CO2 emissions</t>
  </si>
  <si>
    <t>Waste management</t>
  </si>
  <si>
    <t>CO2 emissions [t]/ CO2 equivalent emissions [t]</t>
  </si>
  <si>
    <t>CO2 equivalent emissions</t>
  </si>
  <si>
    <t>CO2 emission factor for electricity not produced locally [t/MWh]</t>
  </si>
  <si>
    <t>B. CO2 or CO2 equivalent emissions</t>
  </si>
  <si>
    <t>Emission factors</t>
  </si>
  <si>
    <t>Emission reporting unit</t>
  </si>
  <si>
    <t>Standard emission factors in line with the IPCC principles</t>
  </si>
  <si>
    <t>LCA (Life Cycle Assessment) factors</t>
  </si>
  <si>
    <r>
      <t xml:space="preserve">BUILDINGS, </t>
    </r>
    <r>
      <rPr>
        <b/>
        <sz val="12"/>
        <color indexed="9"/>
        <rFont val="Calibri"/>
        <family val="2"/>
      </rPr>
      <t>EQUIPMENT/FACILITIES AND INDUSTRIES:</t>
    </r>
  </si>
  <si>
    <r>
      <t xml:space="preserve">Municipal buildings, </t>
    </r>
    <r>
      <rPr>
        <sz val="11"/>
        <rFont val="Calibri"/>
        <family val="2"/>
      </rPr>
      <t>equipment/facilities</t>
    </r>
  </si>
  <si>
    <r>
      <t xml:space="preserve">Tertiary (non municipal) buildings, </t>
    </r>
    <r>
      <rPr>
        <sz val="11"/>
        <rFont val="Calibri"/>
        <family val="2"/>
      </rPr>
      <t>equipment/facilities</t>
    </r>
  </si>
  <si>
    <r>
      <t xml:space="preserve">FINAL ENERGY CONSUMPTION </t>
    </r>
    <r>
      <rPr>
        <b/>
        <sz val="12"/>
        <rFont val="Calibri"/>
        <family val="2"/>
      </rPr>
      <t>[MWh]</t>
    </r>
  </si>
  <si>
    <r>
      <t>Municipal purchases of certified green electricity</t>
    </r>
    <r>
      <rPr>
        <sz val="10"/>
        <rFont val="Calibri"/>
        <family val="2"/>
      </rPr>
      <t xml:space="preserve"> (if any) </t>
    </r>
    <r>
      <rPr>
        <b/>
        <sz val="11"/>
        <rFont val="Calibri"/>
        <family val="2"/>
      </rPr>
      <t>[MWh]:</t>
    </r>
  </si>
  <si>
    <r>
      <t xml:space="preserve">Tertiary (non municipal) buildings, </t>
    </r>
    <r>
      <rPr>
        <sz val="11"/>
        <rFont val="Calibri"/>
        <family val="2"/>
      </rPr>
      <t>equipement/facilities</t>
    </r>
  </si>
  <si>
    <t>Waste water management</t>
  </si>
  <si>
    <r>
      <t xml:space="preserve">Corresponding CO2-emission factors in </t>
    </r>
    <r>
      <rPr>
        <b/>
        <sz val="12"/>
        <rFont val="Calibri"/>
        <family val="2"/>
      </rPr>
      <t>[t/MWh]</t>
    </r>
  </si>
  <si>
    <r>
      <t xml:space="preserve">Locally generated electricity </t>
    </r>
    <r>
      <rPr>
        <b/>
        <sz val="11"/>
        <rFont val="Calibri"/>
        <family val="2"/>
      </rPr>
      <t>[MWh]</t>
    </r>
  </si>
  <si>
    <r>
      <t xml:space="preserve">  Energy carrier input </t>
    </r>
    <r>
      <rPr>
        <b/>
        <sz val="12"/>
        <rFont val="Calibri"/>
        <family val="2"/>
      </rPr>
      <t>[MWh]</t>
    </r>
  </si>
  <si>
    <r>
      <t xml:space="preserve">Corresponding CO2-emission factors for electricity production in </t>
    </r>
    <r>
      <rPr>
        <b/>
        <sz val="11"/>
        <rFont val="Calibri"/>
        <family val="2"/>
      </rPr>
      <t>[t/MWh]</t>
    </r>
  </si>
  <si>
    <r>
      <t xml:space="preserve">Locally generated heat/cold  </t>
    </r>
    <r>
      <rPr>
        <b/>
        <sz val="11"/>
        <rFont val="Calibri"/>
        <family val="2"/>
      </rPr>
      <t>[MWh]</t>
    </r>
  </si>
  <si>
    <r>
      <t xml:space="preserve">Corresponding CO2-emission factors for heat/cold production in </t>
    </r>
    <r>
      <rPr>
        <b/>
        <sz val="11"/>
        <rFont val="Calibri"/>
        <family val="2"/>
      </rPr>
      <t>[t/MWh]</t>
    </r>
  </si>
  <si>
    <r>
      <t xml:space="preserve">CO2 / CO2-eq emissions </t>
    </r>
    <r>
      <rPr>
        <b/>
        <sz val="11"/>
        <rFont val="Calibri"/>
        <family val="2"/>
      </rPr>
      <t>[t]</t>
    </r>
  </si>
  <si>
    <r>
      <t xml:space="preserve">BUILDINGS, </t>
    </r>
    <r>
      <rPr>
        <b/>
        <sz val="12"/>
        <color indexed="9"/>
        <rFont val="Calibri"/>
        <family val="2"/>
      </rPr>
      <t>EQUIPMENT / FACILITIES &amp; INDUSTRIES:</t>
    </r>
  </si>
  <si>
    <r>
      <t xml:space="preserve">Municipal buildings, </t>
    </r>
    <r>
      <rPr>
        <i/>
        <sz val="11"/>
        <rFont val="Calibri"/>
        <family val="2"/>
      </rPr>
      <t>equipment/facilities</t>
    </r>
  </si>
  <si>
    <r>
      <t xml:space="preserve">Tertiary (non municipal) buildings, </t>
    </r>
    <r>
      <rPr>
        <i/>
        <sz val="11"/>
        <rFont val="Calibri"/>
        <family val="2"/>
      </rPr>
      <t>equipment/facilities</t>
    </r>
  </si>
  <si>
    <r>
      <t xml:space="preserve">Expected energy saving </t>
    </r>
    <r>
      <rPr>
        <b/>
        <u/>
        <sz val="11"/>
        <rFont val="Calibri"/>
        <family val="2"/>
      </rPr>
      <t xml:space="preserve">per measure
</t>
    </r>
    <r>
      <rPr>
        <b/>
        <sz val="11"/>
        <rFont val="Calibri"/>
        <family val="2"/>
      </rPr>
      <t>[MWh/a]</t>
    </r>
  </si>
  <si>
    <r>
      <t xml:space="preserve">Expected </t>
    </r>
    <r>
      <rPr>
        <b/>
        <sz val="11"/>
        <rFont val="Calibri"/>
        <family val="2"/>
      </rPr>
      <t xml:space="preserve">renewable energy production </t>
    </r>
    <r>
      <rPr>
        <b/>
        <u/>
        <sz val="11"/>
        <rFont val="Calibri"/>
        <family val="2"/>
      </rPr>
      <t xml:space="preserve">per measure
</t>
    </r>
    <r>
      <rPr>
        <b/>
        <sz val="11"/>
        <rFont val="Calibri"/>
        <family val="2"/>
      </rPr>
      <t>[MWh/a]</t>
    </r>
  </si>
  <si>
    <r>
      <t xml:space="preserve">Expected CO2 reduction </t>
    </r>
    <r>
      <rPr>
        <b/>
        <u/>
        <sz val="11"/>
        <rFont val="Calibri"/>
        <family val="2"/>
      </rPr>
      <t>per measure</t>
    </r>
    <r>
      <rPr>
        <b/>
        <sz val="11"/>
        <rFont val="Calibri"/>
        <family val="2"/>
      </rPr>
      <t xml:space="preserve"> [t/a]</t>
    </r>
  </si>
  <si>
    <r>
      <t xml:space="preserve">Energy saving target
</t>
    </r>
    <r>
      <rPr>
        <b/>
        <u/>
        <sz val="11"/>
        <rFont val="Calibri"/>
        <family val="2"/>
      </rPr>
      <t>per sector</t>
    </r>
    <r>
      <rPr>
        <b/>
        <sz val="11"/>
        <rFont val="Calibri"/>
        <family val="2"/>
      </rPr>
      <t xml:space="preserve"> [MWh]
in 2020</t>
    </r>
  </si>
  <si>
    <r>
      <t xml:space="preserve">Local renewable energy production target
</t>
    </r>
    <r>
      <rPr>
        <b/>
        <u/>
        <sz val="11"/>
        <rFont val="Calibri"/>
        <family val="2"/>
      </rPr>
      <t>per sector</t>
    </r>
    <r>
      <rPr>
        <b/>
        <sz val="11"/>
        <rFont val="Calibri"/>
        <family val="2"/>
      </rPr>
      <t xml:space="preserve"> [MWh]
in 2020</t>
    </r>
  </si>
  <si>
    <r>
      <t xml:space="preserve">CO2 reduction target
</t>
    </r>
    <r>
      <rPr>
        <b/>
        <u/>
        <sz val="11"/>
        <rFont val="Calibri"/>
        <family val="2"/>
      </rPr>
      <t>per sector</t>
    </r>
    <r>
      <rPr>
        <b/>
        <sz val="11"/>
        <rFont val="Calibri"/>
        <family val="2"/>
      </rPr>
      <t xml:space="preserve"> [t]
in 2020</t>
    </r>
  </si>
  <si>
    <t>Instructions</t>
  </si>
  <si>
    <t>Inventory year</t>
  </si>
  <si>
    <r>
      <t xml:space="preserve">For Covenant signatories who calculate their CO2 emissions per capita, please precise here the number of inhabitants </t>
    </r>
    <r>
      <rPr>
        <u/>
        <sz val="11"/>
        <rFont val="Calibri"/>
        <family val="2"/>
      </rPr>
      <t>during the inventory year</t>
    </r>
    <r>
      <rPr>
        <sz val="11"/>
        <rFont val="Calibri"/>
        <family val="2"/>
      </rPr>
      <t>:</t>
    </r>
  </si>
  <si>
    <t>Other CO2 emission inventories</t>
  </si>
  <si>
    <t xml:space="preserve">   Sustainable Energy Action Plan (SEAP) template</t>
  </si>
  <si>
    <t>Grey fields are non editable</t>
  </si>
  <si>
    <t xml:space="preserve">Please note that for separating decimals dot [.] is used. No thousand separators are allowed. </t>
  </si>
  <si>
    <t>Steam</t>
  </si>
  <si>
    <t>Other - please specify: __________________________________
______________________________________________________</t>
  </si>
  <si>
    <t>Other - please specify:__________________________________
______________________________________________________</t>
  </si>
  <si>
    <t>Other - Please specify: __________________________________
______________________________________________________</t>
  </si>
  <si>
    <r>
      <rPr>
        <b/>
        <sz val="12"/>
        <rFont val="Calibri"/>
        <family val="2"/>
      </rPr>
      <t xml:space="preserve">More information: </t>
    </r>
    <r>
      <rPr>
        <u/>
        <sz val="12"/>
        <color indexed="12"/>
        <rFont val="Calibri"/>
        <family val="2"/>
      </rPr>
      <t>www.eumayors.eu.</t>
    </r>
  </si>
  <si>
    <r>
      <rPr>
        <b/>
        <sz val="12"/>
        <rFont val="Calibri"/>
        <family val="2"/>
      </rPr>
      <t>If other inventory(ies) have been carried out, please click</t>
    </r>
    <r>
      <rPr>
        <b/>
        <u/>
        <sz val="12"/>
        <color indexed="12"/>
        <rFont val="Calibri"/>
        <family val="2"/>
      </rPr>
      <t xml:space="preserve"> here -&gt;</t>
    </r>
  </si>
  <si>
    <r>
      <rPr>
        <b/>
        <sz val="12"/>
        <rFont val="Calibri"/>
        <family val="2"/>
      </rPr>
      <t xml:space="preserve">Otherwise go to the </t>
    </r>
    <r>
      <rPr>
        <b/>
        <u/>
        <sz val="12"/>
        <color indexed="12"/>
        <rFont val="Calibri"/>
        <family val="2"/>
      </rPr>
      <t xml:space="preserve">last part of the SEAP template -&gt; </t>
    </r>
    <r>
      <rPr>
        <b/>
        <sz val="12"/>
        <rFont val="Calibri"/>
        <family val="2"/>
      </rPr>
      <t>dedicated to your Sustainable Energy Action Plan</t>
    </r>
  </si>
  <si>
    <r>
      <rPr>
        <b/>
        <sz val="14"/>
        <rFont val="Calibri"/>
        <family val="2"/>
      </rPr>
      <t xml:space="preserve">Go to the </t>
    </r>
    <r>
      <rPr>
        <b/>
        <u/>
        <sz val="14"/>
        <color indexed="12"/>
        <rFont val="Calibri"/>
        <family val="2"/>
      </rPr>
      <t>second part of the SEAP template -&gt;</t>
    </r>
    <r>
      <rPr>
        <b/>
        <sz val="14"/>
        <rFont val="Calibri"/>
        <family val="2"/>
      </rPr>
      <t xml:space="preserve"> dedicated to your Baseline Emission Inventory!</t>
    </r>
  </si>
  <si>
    <r>
      <rPr>
        <b/>
        <sz val="14"/>
        <rFont val="Calibri"/>
        <family val="2"/>
      </rPr>
      <t>Go to the</t>
    </r>
    <r>
      <rPr>
        <b/>
        <u/>
        <sz val="14"/>
        <color indexed="12"/>
        <rFont val="Calibri"/>
        <family val="2"/>
      </rPr>
      <t xml:space="preserve"> last part of the SEAP template -&gt; </t>
    </r>
    <r>
      <rPr>
        <b/>
        <sz val="14"/>
        <rFont val="Calibri"/>
        <family val="2"/>
      </rPr>
      <t>dedicated to your Sustainable Energy Action Plan!</t>
    </r>
  </si>
  <si>
    <r>
      <t>Sustainable Energy Action Plan (SEAP) template</t>
    </r>
    <r>
      <rPr>
        <b/>
        <sz val="12"/>
        <color indexed="9"/>
        <rFont val="Calibri"/>
        <family val="2"/>
      </rPr>
      <t xml:space="preserve">
</t>
    </r>
    <r>
      <rPr>
        <b/>
        <i/>
        <sz val="12"/>
        <color indexed="9"/>
        <rFont val="Calibri"/>
        <family val="2"/>
      </rPr>
      <t xml:space="preserve">This is a </t>
    </r>
    <r>
      <rPr>
        <b/>
        <i/>
        <u/>
        <sz val="12"/>
        <color indexed="9"/>
        <rFont val="Calibri"/>
        <family val="2"/>
      </rPr>
      <t>working version for Covenant signatories</t>
    </r>
    <r>
      <rPr>
        <b/>
        <i/>
        <sz val="12"/>
        <color indexed="9"/>
        <rFont val="Calibri"/>
        <family val="2"/>
      </rPr>
      <t xml:space="preserve"> to help in data collection. However the </t>
    </r>
    <r>
      <rPr>
        <b/>
        <i/>
        <u/>
        <sz val="12"/>
        <color indexed="9"/>
        <rFont val="Calibri"/>
        <family val="2"/>
      </rPr>
      <t>on-line SEAP template</t>
    </r>
    <r>
      <rPr>
        <b/>
        <i/>
        <sz val="12"/>
        <color indexed="9"/>
        <rFont val="Calibri"/>
        <family val="2"/>
      </rPr>
      <t xml:space="preserve">
available in the Signatories’ Corner (password restricted area) at: http://members.eumayors.eu/
is the only REQUIRED template that all the signatories have to fill in at the same time when submitting the SEAP in their own (national) language.</t>
    </r>
  </si>
  <si>
    <t>EMISSION INVENTORY (2)</t>
  </si>
  <si>
    <t>SECTORS &amp; fields of action</t>
  </si>
  <si>
    <t>SEKTORIT ja toiminta-alueet</t>
  </si>
  <si>
    <t>Toimenpiteen nimi</t>
  </si>
  <si>
    <t>Toimenpiteen lyhyt kuvaus</t>
  </si>
  <si>
    <t xml:space="preserve">Toimenpiteen toteuttaja </t>
  </si>
  <si>
    <t>Toimenpiteen aikataulu:
alkaa</t>
  </si>
  <si>
    <t>…päättyy</t>
  </si>
  <si>
    <t>Arvioitu uusiutuvan energia-tuotannon lisäys: Sektori yht [MWh] 2020</t>
  </si>
  <si>
    <r>
      <t xml:space="preserve">Arvioitu energian-säästö: Sektori yht </t>
    </r>
    <r>
      <rPr>
        <b/>
        <sz val="11"/>
        <rFont val="Calibri"/>
        <family val="2"/>
      </rPr>
      <t>[MWh] 
2020</t>
    </r>
  </si>
  <si>
    <r>
      <t>Arioitu CO2- päästöjen vähenemä: Sektori yht</t>
    </r>
    <r>
      <rPr>
        <b/>
        <sz val="11"/>
        <rFont val="Calibri"/>
        <family val="2"/>
      </rPr>
      <t xml:space="preserve"> [t] 2020</t>
    </r>
  </si>
  <si>
    <t>KAUPUNGIN OMISTAMAT ASUINRAKENNUKSET</t>
  </si>
  <si>
    <t>PALVELUSEKTORIN KIINTEISTÖT (eivät kaupungin omistamia tai hallinnoimia)</t>
  </si>
  <si>
    <t>ASUINRAKENNUKSET (muut kuin kaupungin omistamat)</t>
  </si>
  <si>
    <t>TEOLLISUUS</t>
  </si>
  <si>
    <t>KUNNALLINEN KATUVALAISTUS</t>
  </si>
  <si>
    <t>LIIKENNE:</t>
  </si>
  <si>
    <t>KAUPUNGIN JULKISET RAKENNUKSET</t>
  </si>
  <si>
    <t>KAUPUNGIN OMISTAMAT AUTOT JA TYÖKONEET</t>
  </si>
  <si>
    <t>KAUPUNGIN JOUKKOLIIKENNE</t>
  </si>
  <si>
    <t>MUU JOUKKOLIIKENNE</t>
  </si>
  <si>
    <t>YKSITYISLIIKENNE</t>
  </si>
  <si>
    <t>YHTEISTUOTANTO</t>
  </si>
  <si>
    <t>TUULIVOIMA</t>
  </si>
  <si>
    <t>MAANKÄYTTÖ JA YHDYSKUNTARAKENNE</t>
  </si>
  <si>
    <t>STRATEGINEN KAUPUNKISUUNNITTELU</t>
  </si>
  <si>
    <t>LIIKENNESUUNNITTELU</t>
  </si>
  <si>
    <t>RAKENTAMISEN JA PERUSKORJAUSTEN OHJEISTUS</t>
  </si>
  <si>
    <t>JULKISET HANKINNAT (TUOTTEET JA PALVELUT):</t>
  </si>
  <si>
    <t>HANKINTOJEN ENERGIATEHOKKUUSOHJEET</t>
  </si>
  <si>
    <t>JÄTEHUOLTO</t>
  </si>
  <si>
    <t>JÄTTEEN ENERGIAKÄYTTÖ</t>
  </si>
  <si>
    <t>ENERGIAN KÄYTTÖ JA NEUVONTA</t>
  </si>
  <si>
    <t>TUET JA AVUSTUKSET</t>
  </si>
  <si>
    <t>ELINKEINOPOLITIIKKA JA OSAAMINEN</t>
  </si>
  <si>
    <t>INNOVATIIVISET KOKEILUHANKKEET</t>
  </si>
  <si>
    <t>MUUT SEKTORIT JA OSA-ALUEET??</t>
  </si>
  <si>
    <t>MUITA TOIMIA</t>
  </si>
  <si>
    <t>LISÄÄ MUITA TOIMIA</t>
  </si>
  <si>
    <t>PÄIVÄYS</t>
  </si>
  <si>
    <t>EAR</t>
  </si>
  <si>
    <t>Arvio toteutus-kustannuk-sista [Eur]</t>
  </si>
  <si>
    <t xml:space="preserve">Ulkopuolinen taho, esim ESCO </t>
  </si>
  <si>
    <t>HKR</t>
  </si>
  <si>
    <t>PAIKALLINEN ENERGIAN TUOTANTO:</t>
  </si>
  <si>
    <t>AURINKOLÄMPÖ</t>
  </si>
  <si>
    <t>AURINKOSÄHKÖ</t>
  </si>
  <si>
    <t>YLEISET ENERGIATEHOKKUUSVAATIMUKSET</t>
  </si>
  <si>
    <t>MAALÄMPÖ JA -JÄÄHDYTYS</t>
  </si>
  <si>
    <t>TUOTTEIDEN ENERGIATEHOKKUUS</t>
  </si>
  <si>
    <t>PALVELUIDEN ENERGIATEHOKKUUS</t>
  </si>
  <si>
    <t>RAKENNUSVALVONNAN NEUVONTAPALVELU</t>
  </si>
  <si>
    <t>Kuvaus-kortti laadittu</t>
  </si>
  <si>
    <t>kyllä</t>
  </si>
  <si>
    <t xml:space="preserve">ei </t>
  </si>
  <si>
    <t>energiatehokkuus</t>
  </si>
  <si>
    <t>uusiutuva energia</t>
  </si>
  <si>
    <t xml:space="preserve">muu </t>
  </si>
  <si>
    <t>Toimenpiteen luokitus</t>
  </si>
  <si>
    <t>Toimenpide vaatii lyhyen tähtäimen aktiviteetin</t>
  </si>
  <si>
    <t>ei</t>
  </si>
  <si>
    <t xml:space="preserve">Missä toimenpide määritetty </t>
  </si>
  <si>
    <t>Energiatehokkuussopimus</t>
  </si>
  <si>
    <t>KETS</t>
  </si>
  <si>
    <t>Tilakeskuksen ympäristöohjelma</t>
  </si>
  <si>
    <t>Hgin kaup Energiapoliittiset linjaukset</t>
  </si>
  <si>
    <t>Pääkaup seudun ilmastostrategia 2030</t>
  </si>
  <si>
    <t>Raportti en pol linjausten toimeenpanosta</t>
  </si>
  <si>
    <t>EkoRak -ohjelma</t>
  </si>
  <si>
    <t>Resurssitarve</t>
  </si>
  <si>
    <t>vähäinen</t>
  </si>
  <si>
    <t>kohtalainen</t>
  </si>
  <si>
    <t>merkittävä</t>
  </si>
  <si>
    <t>Arvioitu työpanos henkilötyö-kuukausissa</t>
  </si>
  <si>
    <t>Toteuttajan rooli</t>
  </si>
  <si>
    <t>Onko kyseessä varhaistoimi (käynnistetty ennen 2008)</t>
  </si>
  <si>
    <t xml:space="preserve">kyllä </t>
  </si>
  <si>
    <t xml:space="preserve">Alasvetovalikoiden tekstit </t>
  </si>
  <si>
    <t xml:space="preserve">Näiden rivien muuttaminen sotkee valikkotekstit </t>
  </si>
  <si>
    <r>
      <t xml:space="preserve">Arvioitu uusiutuvan energian tuotannon lisäys </t>
    </r>
    <r>
      <rPr>
        <b/>
        <sz val="11"/>
        <rFont val="Calibri"/>
        <family val="2"/>
      </rPr>
      <t>[MWh/a]</t>
    </r>
  </si>
  <si>
    <r>
      <t>Arvioitu CO2-päästöjen vähenemä</t>
    </r>
    <r>
      <rPr>
        <b/>
        <sz val="11"/>
        <rFont val="Calibri"/>
        <family val="2"/>
      </rPr>
      <t xml:space="preserve"> [t/a]</t>
    </r>
  </si>
  <si>
    <t>Mittari toimenpiteen vaikutukselle (millä todennetaan)</t>
  </si>
  <si>
    <t>Toimenpiteen toteutumisen seuranta
 (kuka ja miten)</t>
  </si>
  <si>
    <t>toteutettu</t>
  </si>
  <si>
    <t>käynnissä</t>
  </si>
  <si>
    <t>aloitettu</t>
  </si>
  <si>
    <t>ei tietoja</t>
  </si>
  <si>
    <t>ei toteuteta</t>
  </si>
  <si>
    <t>Matalaenergiarakentaminen palvelurakennuksissa</t>
  </si>
  <si>
    <t>Uudisrakennuksia 0,5% ja peruskorjattavia 2% vuodessa, lämmön kulutus -50% ja sähkön kulutus -30% nykytasosta</t>
  </si>
  <si>
    <t>Tilakeskus?</t>
  </si>
  <si>
    <t>Uusien rakennusten energiankulutus</t>
  </si>
  <si>
    <t>HKR Kulutusseuranta</t>
  </si>
  <si>
    <t>Matalaenergiarakentaminen asuinrakennuksissa</t>
  </si>
  <si>
    <t>Uudisrakennuksia 0,7% ja peruskorjattavia 1,8% vuodessa, lämmön kulutus -50% ja sähkön kulutus -30% nykytasosta</t>
  </si>
  <si>
    <t>Energiakatselmuksissa ehdotettujen toimenpiteiden toteutus</t>
  </si>
  <si>
    <t>Rakennusten energiankulutus</t>
  </si>
  <si>
    <t>Energiansäästötoimet asuinrakennuksissa</t>
  </si>
  <si>
    <t>Koulutus ja tiedotustoiminta</t>
  </si>
  <si>
    <t>Sisäinen koulutus, esimerkkinä toimiminen, näyttelyt ja tapahtumat, energiatehokkuustodistus, jne.</t>
  </si>
  <si>
    <t>Yhteistyö eri tahojen kesken</t>
  </si>
  <si>
    <t>Tapahtumien määrä, kävijämäärät, todistukset</t>
  </si>
  <si>
    <t>Ulkovalaistuksen tehostaminen</t>
  </si>
  <si>
    <t>Valaisinkaluston uusiminen, kunnossapidon tehostaminen</t>
  </si>
  <si>
    <t>Uusien valaisimien määrä</t>
  </si>
  <si>
    <t>Työkoneiden ja ajoneuvojen energiankulutuksen vähentäminen</t>
  </si>
  <si>
    <t>Polttoainevaihtoehtojen, ajoneuvotekniikoiden, jne käyttöönotto</t>
  </si>
  <si>
    <t>Energiatehokkuus huomioidaan laitehankinnoissa, asetuksissa ja käytössä</t>
  </si>
  <si>
    <t>Kaikki?</t>
  </si>
  <si>
    <t>CO2-päästökertoimet</t>
  </si>
  <si>
    <t>Kaupunkirakenteen tiivistäminen ja eheyttäminen</t>
  </si>
  <si>
    <t>Täydennysrakentamisen lisääminen</t>
  </si>
  <si>
    <t>Energiatehokkuustavoitteet Jätkäsaaren, Kuninkaantammen ja Sipoon liitosalueen suunnittelussa</t>
  </si>
  <si>
    <t>Tuulivoiman rakentaminen</t>
  </si>
  <si>
    <t>Helsingin yleiskaavaa varten tehty tuulivoimaselvitys, jatketaan asemakaavoituksessa kun tuulipuistohankkeet konkretisoituvat</t>
  </si>
  <si>
    <t>Energiatehokkaan rakentamisen esteiden poistaminen</t>
  </si>
  <si>
    <t>Poistetaan lupakäytännöissä ja suojelu- ja kaavamääräyksissä olevat energiatehokkaan rakentamisen esteet</t>
  </si>
  <si>
    <t>Keskitetty seudullinen energiatehokkuusneuvonta</t>
  </si>
  <si>
    <t>Ekotehokkuuden palvelukeskuksen perustaminen</t>
  </si>
  <si>
    <t>Kävijämäärä</t>
  </si>
  <si>
    <t>Helsingin Energian energiatehokkuusneuvonta</t>
  </si>
  <si>
    <t>Neuvontapalvelu asiakkaille</t>
  </si>
  <si>
    <t>Helsingin Energia</t>
  </si>
  <si>
    <t>Kuluttajien energiankulutuksen aleneminen</t>
  </si>
  <si>
    <t>Matalaenergiarakentamisen pilottihankkeet</t>
  </si>
  <si>
    <t>Kehitetään määrittelyt ja toimintatavat matalaenergiarakentamiselle palvelurakennuksissa</t>
  </si>
  <si>
    <t>HKR Rakennuttaja</t>
  </si>
  <si>
    <t>Tuulivoiman tuotannonlisäykset</t>
  </si>
  <si>
    <t>Helsingin Energia osallistuu tuulivoimatuotannon lisärakentamiseen Länsi-Suomen rannikolla</t>
  </si>
  <si>
    <t>Tuulivoiman osuus energialähteistä</t>
  </si>
  <si>
    <t>Polttokokeiden ja testausten suorittaminen, biomassan rinnakkaispolton kehittäminen Salmisaaren ja Hanasaaren voimalaitoksilla</t>
  </si>
  <si>
    <t>UUSIUTUVAT ENERGIAMUODOT</t>
  </si>
  <si>
    <t>Biomassan osuus polttoaineista</t>
  </si>
  <si>
    <t>Päästöttömän energiatuotannon osuuksien lisääminen</t>
  </si>
  <si>
    <t>Selvitetään Helsigin Energian mahdollisuudet lisätä osuuksiaan päästöttömässä energiantuotannossa (tuuli-, vesi- ja ydinvoima)</t>
  </si>
  <si>
    <t>Päästöttömien energiamuotojen osuus energialähteistä</t>
  </si>
  <si>
    <t>Vähäpäästöiset liikennekalustohankinnat</t>
  </si>
  <si>
    <t>Päästöjen vähenemä</t>
  </si>
  <si>
    <t>Liikennelaitos</t>
  </si>
  <si>
    <t>Raideliikenneverkon tehostaminen</t>
  </si>
  <si>
    <t>KEVYT LIIKENNE</t>
  </si>
  <si>
    <t>Pyörätieverkon ja kaupunkipyöräkonseptin kehittäminen</t>
  </si>
  <si>
    <t>?</t>
  </si>
  <si>
    <t>Kaupunkipyörien lukumäärä?</t>
  </si>
  <si>
    <t>Energiatehokkuuden sisällyttäminen hankintastrategiaan ja strategiamittarit</t>
  </si>
  <si>
    <t>Energiatehokkuus keskeiseksi hankintakriteeriksi yhteis- ja erillishankinnoissa</t>
  </si>
  <si>
    <t>Hankintakeskus</t>
  </si>
  <si>
    <t>Sähköä kuluttavien laitteiden energiatehokkuuden huomioiminen</t>
  </si>
  <si>
    <t>Kehitetään malleja ja ohjeita kaupungin yhteishankinnoissa</t>
  </si>
  <si>
    <t>Hankintakeskus?</t>
  </si>
  <si>
    <t>Vaikutetaan liikenteen määrään ja kulkutapoihin parantamalla joukkoliikenteen, kävelyn ja pyöräilyn
asemaa ja palvelutasoa</t>
  </si>
  <si>
    <t>Vähennetään kaupungin omista toiminnoista
aiheutuvia liikenteen päästöjä</t>
  </si>
  <si>
    <t xml:space="preserve">Logistiikkasuunnittelu, yhteiskäyttö, liikennöitsijöiden kilpailutus, ajoneuvojen hankinta </t>
  </si>
  <si>
    <t>Kohdistetaan energiakustannuksia kulutuksen aiheuttajaan ja parannetaan tiedonsaantia tähän liittyen</t>
  </si>
  <si>
    <t>Kohdennetaan kulutus ja sen kustannukset kulutuksen aiheuttajaan</t>
  </si>
  <si>
    <t>Lämmitys- ja jäähdytystapavalintojen ohjaaminen</t>
  </si>
  <si>
    <t>Kaupunkien hankinnoissa edistetään materiaali- ja energiatehokkuutta sekä vähäpäästöisyyttä</t>
  </si>
  <si>
    <t>Hankinnoissa pyritään vähän jätettä tuottaviin ja mahdollisimman energiatehokkaisiin valintoihin</t>
  </si>
  <si>
    <t xml:space="preserve">Tiivistyvän kaupunkirakenteen mahdollisuuksia käytetään hyväksi entistä tehokkaammassa energiantuotannossa ja -jakelussa.  </t>
  </si>
  <si>
    <t>Energiantuotannon ja -jakelun tehostaminen</t>
  </si>
  <si>
    <t>Uusiutuvien energiamuotojen lisääminen</t>
  </si>
  <si>
    <t>Hajautetun energiantuotannon ekotehokkuutta edistetään ja uusiutuvien energialähteiden käyttöä lisätään kaukolämpöverkon ulkopuolella</t>
  </si>
  <si>
    <t>Pitkän tähtäimen strateginen toimi</t>
  </si>
  <si>
    <t>Tietotekniikkaympäristön energiansäästötoimet kaupungin omassa toiminnassa</t>
  </si>
  <si>
    <t>Kaukolämpöverkon ulkopuolella edistetään uusiutuvien energialähteiden ja muiden vähäpäästöisten lämmitystekniikoiden käyttöönottoa, esim. maalämpöä.</t>
  </si>
  <si>
    <t>Laaditaan kuntakohtaiset ja yliseudullinen potentiaalikartoitus alueen uusiutuvista energialähteistä ja hyödyntämismahdollisuuksista yhteistyössä kaupunkien kanssa.</t>
  </si>
  <si>
    <t>Vähäpäästöisten lämmitystekniikoiden edistäminen</t>
  </si>
  <si>
    <t>Uusiutuvien energialähteiden kartoittaminen</t>
  </si>
  <si>
    <t>Tilojen käyttäjien energiankäyttötottumusten muuttaminen</t>
  </si>
  <si>
    <t>Kulutusten raportointi, tiedottaminen, vuokrausperiaatteiden tarkistaminen</t>
  </si>
  <si>
    <t>Energiatehokkuuden varmistaminen rakennushankkeessa</t>
  </si>
  <si>
    <t>Suunnitteluratkaisujen optimointi</t>
  </si>
  <si>
    <t>Energiataloudellisuuden varmistaminen käyttöönottovaiheessa</t>
  </si>
  <si>
    <t>Tavoitteiden todentaminen, käytönopastus, rakennuksen käyttöohje</t>
  </si>
  <si>
    <t>Ekologisen rakentamisen käytäntöjen kehittäminen</t>
  </si>
  <si>
    <t>Tavoitemäärittelyt tarveselvityksiin, hankesuunnitelmiin, ekologisen rakentamisen kokeiluhankkeet, suunnittelu- ja rakennusohjeiden laadinta</t>
  </si>
  <si>
    <t>Energiatehokkuus keskeiseksi tavoitteeksi uusien alueiden suunnittelussa</t>
  </si>
  <si>
    <t>Olemassa olevan rakennuskannan ylläpito ja korjaus energiatehokkaalla tavalla, uudisrakentamisen energiatehokkuuden parantaminen kehittämällä käytäntöjä</t>
  </si>
  <si>
    <t>Uusien käytäntöjen luominen rakennuskannan energiatehokkuuden parantamiseksi</t>
  </si>
  <si>
    <t>Biomassan käyttöönotto yhteistuotannon voimalaitoksilla</t>
  </si>
  <si>
    <t>Biopolttoaineiden käytön lisääminen energiatuotannossa</t>
  </si>
  <si>
    <t xml:space="preserve">Selvitetään biopolttoaineiden käyttö tulevissa voimalaitosratkaisuissa, huomioiden varastointi ja liikennejärjestelyt </t>
  </si>
  <si>
    <t>Kaukolämmön käytön edistäminen</t>
  </si>
  <si>
    <t>Etsitään keinoja, jotka edistävät rakentajien liittymistä kaukolämpöön, kasvava kuorma hyödynnettävissä yhteistuotannossa</t>
  </si>
  <si>
    <t>Vihreän sähkön tarjonnan lisääminen</t>
  </si>
  <si>
    <t>Helsingin Energia lisää vihreän sähkön tarjontaa ja kaupunki selvittää vihreän sähkön lisäämistä omaan käyttöönsä</t>
  </si>
  <si>
    <t>Rahoituskäytäntöjen kehittäminen</t>
  </si>
  <si>
    <t>Uudisrakentamishankkeissa energiatavoitetakuu-käytännöt, hankekohtaiset erityisrahoitukset energiatehokkuusinvestoinneille</t>
  </si>
  <si>
    <t>Investointituet energiamuodon vaihtoon</t>
  </si>
  <si>
    <t>Yhteistyössä valtiovallan kanssa suunnataan investointitukia mm sähkölämmityksestä luopuville</t>
  </si>
  <si>
    <t xml:space="preserve">Energiatehokkuus- ja energiamuotovaatimusten lisääminen tontinluovutusehtoihin </t>
  </si>
  <si>
    <t>Kaupunkialueen energiankäytön tehostaminen</t>
  </si>
  <si>
    <t>Lisätään tiedottamista hyvistä käytännöistä</t>
  </si>
  <si>
    <t>Tiedotetaan hyvistä suunnittelu-, rakentamis- ja hankintaratkaisuista</t>
  </si>
  <si>
    <t>Liikkumismuotoihin vaikuttaminen</t>
  </si>
  <si>
    <t>Liikenteen kokonaisenergiankulutuksen vähentäminen</t>
  </si>
  <si>
    <t>Liikennejärjestelmän kehittäminen siten, että energiankulutus ja päästöt vähenevät ja toiminnallisuus paranee</t>
  </si>
  <si>
    <t>Liikennesuunnittelu uusilla alueilla</t>
  </si>
  <si>
    <t>Liikennejärjestelmävaihtoehtojen vertailu energiataloudellisuuden näkökulmasta uusia alueita suunniteltaessa</t>
  </si>
  <si>
    <t>Autojen yhteiskäytön lisääminen</t>
  </si>
  <si>
    <t>Kaupungin ja yhteiskäyttöautoja tarjoavien yritysten yhteistyön kehittäminen tavoitteena vähentää yksityisautoilua</t>
  </si>
  <si>
    <t>Yksityis- ja työsuhdeautojen käytön vähentäminen</t>
  </si>
  <si>
    <t>Selvitetään päästövaikutukset henkilökunnan omien ja työsuhdeautojen käytöstä sekä päästöjen vähentämismahdollisuudet</t>
  </si>
  <si>
    <t>Energiaosaamisen painottaminen konsulttivalinnoissa</t>
  </si>
  <si>
    <t>Selvitetään hankintojen parhaat käytännöt</t>
  </si>
  <si>
    <t>Edistetään ekologista kestävyyttä kaavoituksessa</t>
  </si>
  <si>
    <t>Sisällytetään energiatehokkuusvaatimukset rakennusjärjestykseen</t>
  </si>
  <si>
    <t>Sisällytetään energiatehokkuusvaatimukset kaavamääräyksiin</t>
  </si>
  <si>
    <t>Sisällytetään ekologista kestävyyttä edistävät kuvaukset kaavaselostuksiin</t>
  </si>
  <si>
    <t>Sisällytetään energiatehokkuussuositukset kaavan rakentamistapaohjeisiin</t>
  </si>
  <si>
    <t>Uusiutuvien energialähteiden käytön edistäminen kaavoituksen avulla</t>
  </si>
  <si>
    <t>Tilavaraukset laadittaviin kaavoihin</t>
  </si>
  <si>
    <t xml:space="preserve">Päästöt per rakennettava brm2 </t>
  </si>
  <si>
    <t>Liikenteen huomioiminen palvelurakennuksia sijoitettaessa</t>
  </si>
  <si>
    <t>Ksv</t>
  </si>
  <si>
    <t>Sijoitetaan palvelurakennukset siten että niille on hyvät julkisen ja kevyen liikenteen yhteydet ja keskitetään palvelurakennukset samalle alueelle</t>
  </si>
  <si>
    <t>Turhan rakentamisen välttäminen</t>
  </si>
  <si>
    <t>Selvitetään uusien tilatarpeiden ilmetessä mahdollisuudet käyttää olemassa olevia tiloja</t>
  </si>
  <si>
    <t>Kv / tilakeskus</t>
  </si>
  <si>
    <t>Systemaattinen ympäristönäkökohtien ohjaus</t>
  </si>
  <si>
    <t>Kokonaiskustannusten ohjaus (investointi ja käyttö), kokonaisratkaisujen kilpailutus</t>
  </si>
  <si>
    <t>Energiatehokkuuden suunnitteluohjeiden laadinta</t>
  </si>
  <si>
    <t>Taloteknisten suunnittelu- ja toteutusratkaisujen kilpailutus</t>
  </si>
  <si>
    <t>Kv/tila, HKR</t>
  </si>
  <si>
    <t>Käyttäjäsähkön mittaus tai mittausvalmius kaikissa uudiskohteissa ja peruskorjauksissa</t>
  </si>
  <si>
    <t>Kv/Tila, HKR</t>
  </si>
  <si>
    <t>Rakenteellisten keinojen käyttö jäähdytystarpeen vähentämiseksi</t>
  </si>
  <si>
    <t>Kaikki kaukojäähdytyksen piirissä olevat rakennukset liitetään kaukojäähdytykseen</t>
  </si>
  <si>
    <t>Innovatiivisten lämmitys- ja jäähdytysratkaisujen selvitys ja käyttöönotto hankkeissa</t>
  </si>
  <si>
    <t>Käyttöönottovaiheen energiakatselmus, lämpökuvaukset, simulointien päivitys tavoitekulutukseksi, palautejärjestelmät</t>
  </si>
  <si>
    <t>Rakentamisen energiankulutuksen pienentäminen</t>
  </si>
  <si>
    <t>KÄYTTÖ JA YLLÄPITO</t>
  </si>
  <si>
    <t>Kulutusseurannan ja kulutustietojen hyödyntämisen tehostaminen</t>
  </si>
  <si>
    <t>Mittarointi, vertailuarvot, jatkuva seuranta, palautekäytännöt, jne</t>
  </si>
  <si>
    <t>Rakennusten energiatehokas käyttö</t>
  </si>
  <si>
    <t>Säästötakuumenettelyt, talotekniikan ohjaus ja säätö normaalin käyttöajan ulkopuolella, energiatehokkaan käytön ohjeet</t>
  </si>
  <si>
    <t>Huoltokirjan hyödyntäminen, palkkiokäytännöt, energiansäästön kannustimet käyttäjille</t>
  </si>
  <si>
    <t>Kv/Tila, HKR, Palmia</t>
  </si>
  <si>
    <t>Kiinteistöjen vuokrat määritellään siten, että kulutuksen kustannukset kohdistetaan käyttäjälle</t>
  </si>
  <si>
    <t>Kv/Tila</t>
  </si>
  <si>
    <t>Kaupungin henkilöstön kannustaminen kevyen liikenteen käyttöön</t>
  </si>
  <si>
    <t>Kv/Tila, virastot</t>
  </si>
  <si>
    <t>Suunnittelu-, urakointi- ja ylläpito-organisaatioiden kilpailutuksessa energiaosaamisen huomioiminen</t>
  </si>
  <si>
    <t>Energiaosaamisen painottaminen palveluiden hankinnassa</t>
  </si>
  <si>
    <t>Hankintoja suorittavat</t>
  </si>
  <si>
    <t>Kv, HKR</t>
  </si>
  <si>
    <t>TIEDOTUSKAMPANJAT, VERKOTTUMINEN (ULOSPÄIN)</t>
  </si>
  <si>
    <t>Henkilöstön koulutus ja energiatehokkuustietoisuuden lisääminen</t>
  </si>
  <si>
    <t>Aktiivinen sisäinen tiedottaminen energiansäästöstä, Display-todistukset</t>
  </si>
  <si>
    <t>Työntekijöiden kouluttaminen</t>
  </si>
  <si>
    <t>Energiatehokkuuskoulutus jatkuvana käytäntönä, johtamisjärjestelmien kehitys, virastojen ympäristöohjelmat ja niiden auditointi</t>
  </si>
  <si>
    <t>Kukin virasto</t>
  </si>
  <si>
    <t>Henkilöstön motivointi</t>
  </si>
  <si>
    <t>ESNK, virastot</t>
  </si>
  <si>
    <t>Parhaiden käytäntöjen hyödyntäminen</t>
  </si>
  <si>
    <t>Aktiivinen kehittäminen</t>
  </si>
  <si>
    <t>Osallistuminen kehityshankkeisiin, koerakentamishankkeet, uusien toimintamallien ja teknisten ratkaisujen käyttöönotto</t>
  </si>
  <si>
    <t>Aktiivinen tiedonvälitys, valistuskampanjat, ESNK-www-sivut, toimijatahojen palvelujen tuotteistaminen</t>
  </si>
  <si>
    <t>Energiatehokkuudesta tiedottaminen sidosryhmille (kaupunkilaiset ja yritykset)</t>
  </si>
  <si>
    <t>Tapahtumat, tiedotus energiansäästöstä ja uusiutuvien energialähteiden käytöstä, kaupunki toimii esimerkkinä, tiedonsaantimahdollisuuksien parantaminen</t>
  </si>
  <si>
    <t>lämmön</t>
  </si>
  <si>
    <t>sähkön</t>
  </si>
  <si>
    <t>joilla päästövaikutus lasketaan</t>
  </si>
  <si>
    <t>suunnittelija, kehittäjä, ohjaaja</t>
  </si>
  <si>
    <t>neuvoja, motivaattori, esimerkki</t>
  </si>
  <si>
    <t>tuottaja</t>
  </si>
  <si>
    <t>kuluttaja, palvelun tarjoaja</t>
  </si>
  <si>
    <t>Toimenpide on hyväksytty ja sille on laadittu budjetti 3-5 vuoden jaksolle</t>
  </si>
  <si>
    <t>Tarkenne toteuttajalle</t>
  </si>
  <si>
    <t>Toimeen-panon tilanne</t>
  </si>
  <si>
    <t>Lämpö [MWh/a]</t>
  </si>
  <si>
    <t>Sähkö [MWh/a]</t>
  </si>
  <si>
    <r>
      <t xml:space="preserve">Arvioitu energian-säästö-vaikutus </t>
    </r>
    <r>
      <rPr>
        <b/>
        <sz val="11"/>
        <rFont val="Calibri"/>
        <family val="2"/>
      </rPr>
      <t>[MWh/a] (lämpö+ sähkö)</t>
    </r>
  </si>
  <si>
    <t>vihreisiin soluihin lasketaan koko sektorin summat</t>
  </si>
  <si>
    <t>SEAP TYÖVERSIO</t>
  </si>
  <si>
    <t xml:space="preserve">TEKIJÄ </t>
  </si>
  <si>
    <t>Arvio toimenpiteen kannattavuus-asteesta</t>
  </si>
  <si>
    <t>hyvä kust.tehokkuus</t>
  </si>
  <si>
    <t>pieni kust.tehokkuus</t>
  </si>
  <si>
    <t>suuri kust+säästö</t>
  </si>
  <si>
    <t>Energian loppukäyttö</t>
  </si>
  <si>
    <t>Sektorin yhteenlasketut vaikutukset</t>
  </si>
  <si>
    <t>NEUVONTAPALVELUT (JATKUVAA TOIMINTAA)</t>
  </si>
  <si>
    <t>KOULUTUS / HENKILÖSTÖN KOULUTUS (KAUPUNGIN OMASSA ORGANISAATIOSSA)</t>
  </si>
  <si>
    <t>(samat kuin baseline-laskennassa)</t>
  </si>
  <si>
    <t>primäärienergiakertoimet</t>
  </si>
  <si>
    <t xml:space="preserve">UUDET RAHOITUSKÄYTÄNNÖT </t>
  </si>
  <si>
    <t>Kiinteistö- ja rakennusalan energiatehokkuussopimus</t>
  </si>
  <si>
    <t>Palvelusektorin toimijoiden liittyminen energiatehokkuussopimuksiin, energiakatselmukset ja niiden perusteella toteutetut toimenpiteet</t>
  </si>
  <si>
    <t>Rakennuksen käyttöohjeen laadinta, käyttäjien ja huoltohenkilökunnan opastus</t>
  </si>
  <si>
    <t>Varaudutaan taloudellisesti kannattaviin ja energiataloutta parantaviin lisäinvestointeihin</t>
  </si>
  <si>
    <t>Kehitetään ja käyttöönotetaan rakentamisen palautejärjestelmää</t>
  </si>
  <si>
    <t>Riittävä ohjeistus rakennuksen käyttöä varten</t>
  </si>
  <si>
    <t>Parannetaan suunnittelu- ja rakentamisvaiheiden osaamisen siirtämistä huoltohenkilökunnalle ja käyttäjille</t>
  </si>
  <si>
    <t>Laaditaan rakennukselle käyttöohjeet käyttöönoton yhteydessä ja järjestetään tilan käyttäjille koulutus tilan oikeasta käytöstä</t>
  </si>
  <si>
    <t>Konkretisoidaan kaikissa yli 1000 br-m2:n hankkeissa elinkaarivertailulla tutkittavat perusratkaisut</t>
  </si>
  <si>
    <t>Selvitetään edellytykset hankekohtaisen erityisrahoitukseen</t>
  </si>
  <si>
    <t>Kytketään investointikohteisiin pitkiä takuuaikoja</t>
  </si>
  <si>
    <t xml:space="preserve">Talotekniset suunnittelukilpailut ja kilpailevien teknisten ratkaisujen edistäminen </t>
  </si>
  <si>
    <t>Sähköenergian kulutuksen vähentäminen</t>
  </si>
  <si>
    <t>Sähköisten mukavuuslämmitysten käytön kieltäminen kaupungin omassa ja tukemassa rakentamisessa kaukolämpöalueilla</t>
  </si>
  <si>
    <t>Uudisrakentamisen ja peruskorjaushankkeiden
tavoitteeksi asetetaan kiinteistösähkön
kulutuksen vähentäminen vähintään 40 %.</t>
  </si>
  <si>
    <t>Sähkönkulutuksen käyttäjäkohtainen seuranta</t>
  </si>
  <si>
    <t>Energiankulutuksen tavoitemäärittelyt, simuloinnit ja vertailut suunnitteluvaiheessa</t>
  </si>
  <si>
    <t xml:space="preserve">Vaihtoehtoisten energialähteiden käytön edistäminen </t>
  </si>
  <si>
    <t>Innovatiivisten lämmitys- ja jäähdytysratkaisujen kehittäminen ja käyttäminen</t>
  </si>
  <si>
    <t>Uusiutuvien energialähteiden käyttö, jos kaukolämpöä ei ole käytettävissä</t>
  </si>
  <si>
    <t>Jatketaan ja edelleen kehitetään säästötakuumenettelyä
kaupungin tarpeita vastaavaksi.</t>
  </si>
  <si>
    <t>LVI-tekniikan ja valaistuksen tehostaminen varsinaisen käyttöajan ulkopuolella</t>
  </si>
  <si>
    <t>Selvitetään puolilämpimien tilojen ja tyhjänä olevien tilojen lämpötilan ja lämmitystehon laskumahdollisuus.</t>
  </si>
  <si>
    <t>Luodaan edellytykset työmatkapyöräilylle (pyöräpaikat, sosiaalitilat), tiedotus kevyttä liikennettä koskevista parannuksista</t>
  </si>
  <si>
    <t>Ekologisen rakentamisen koulutus</t>
  </si>
  <si>
    <t>Tilakeskus</t>
  </si>
  <si>
    <t>Ympäristötavoitteiden määrittely tarveselvityksissä, hankesuunnitelmissa ja urakkaohjelmia</t>
  </si>
  <si>
    <t>Hapa</t>
  </si>
  <si>
    <t>Ekologisen rakentamisen kokeiluhankkeet</t>
  </si>
  <si>
    <t>Hapa, HKR</t>
  </si>
  <si>
    <t>Ekologisten suunnittelu- ja rakennusohjeiden laadinta</t>
  </si>
  <si>
    <t>Suunnitteluratkaisujen energiatehokkuuden ja ekologisuuden arviointityökalujen käyttöönotto hankkeiden ympäristövaikutusten arvioimiseksi</t>
  </si>
  <si>
    <t>Aurinkosähkön ja -lämmön hyödyntämistä edistetään.</t>
  </si>
  <si>
    <t>Aurinkoenergian kokeiluhankkeet</t>
  </si>
  <si>
    <t>Tila/HKR-Rak</t>
  </si>
  <si>
    <t>Tuulivoiman käytön edistäminen</t>
  </si>
  <si>
    <t>Maajäähdytyksen käytön edistäminen</t>
  </si>
  <si>
    <t>Selvitys kalliojäähdytyksestä</t>
  </si>
  <si>
    <t>Johdon sitoutuminen, energiansäästöpalkinnot, positiivinen viestintä</t>
  </si>
  <si>
    <t>Uusiutuvan energian kehitysojelma</t>
  </si>
  <si>
    <t>Helsingin Energia päivittää vuosittain uusiutuvan energian kehitysohjelmansa</t>
  </si>
  <si>
    <t xml:space="preserve">Selvitykset pienten tuulivoimaloiden käyttömahdollisuuksista </t>
  </si>
  <si>
    <t>Uusiuvien energialähteiden osuuden nostaminen 20 %:iin energiantuotannossa vuoteen 2020 mennessä</t>
  </si>
  <si>
    <t>Selvitetään kustannustehokkaat keinot tavoitteen saavuttamiseksi.</t>
  </si>
  <si>
    <t>Kiinteistöjen sähköenergiamittaukset</t>
  </si>
  <si>
    <t>Energiansäästösopimukset</t>
  </si>
  <si>
    <t>Huolehditaan, että energiansäästösopimukset kaupungin ja valtion välillä toteutuvat</t>
  </si>
  <si>
    <t>Asiointipisteiden tiedonsaantimahdollisuudet</t>
  </si>
  <si>
    <t>Rakentamiseen ja ylläpitoon liittyvien tiedonsaantimahdollisuuksien parantaminen: rakennusvalvontavirasto, kiinteistöviraston asuntoasianosasto, Helsingin Energia, HKR-Rakennuttaja ja ympäristökeskus</t>
  </si>
  <si>
    <t>Liikenteen polttoaineen kulutus</t>
  </si>
  <si>
    <t>Tavoitteena eurooppalainen taso vuosittaisessa polttoaineen kulutuksessa henkeä kohti</t>
  </si>
  <si>
    <t>Liityntäpysäköintimahdollisuudet</t>
  </si>
  <si>
    <t>Lisätään liityntäpysäköintimahdollisuuksia raideliikenteen asemilla</t>
  </si>
  <si>
    <t>KUNNALLINEN ENERGIANTUOTANTO:</t>
  </si>
  <si>
    <t>Raitioliikenteen painottaminen uusilla asuinalueilla</t>
  </si>
  <si>
    <t>Raitioteiden rakentaminen uusille asuinalueille</t>
  </si>
  <si>
    <t>Raide-Jokerin suunnittelu</t>
  </si>
  <si>
    <t>Selvitys pikaraitiotien rakentamisesta</t>
  </si>
  <si>
    <t>Raitioliikenteen nopeuttaminen ja täsmällisyyden parantaminen</t>
  </si>
  <si>
    <t>Metron jatkaminen Pasilaan</t>
  </si>
  <si>
    <t>Pisara-radan ja suoran Lentoasemaradan rakentaminen</t>
  </si>
  <si>
    <t>Bussiliikenteen päästöjen vähentäminen kalustoa uusimalla sekä siirtymällä biodieseliin, hybridibusseihin, maa- ja biokaasuun, selvittämällä johdinautojen käyttöä, uusimalla raideliikennekalustoa</t>
  </si>
  <si>
    <t>Ympäristövyöhykkeiden luominen</t>
  </si>
  <si>
    <t>Rajoitetaan vanhimpien ja saastuttavimpien ajoneuvojen liikennöintiä keskusta-alueella</t>
  </si>
  <si>
    <t>Energiakatselmusten teettäminen, tavoitteiden asettaminen energiakatselmustoiminnalle</t>
  </si>
  <si>
    <t>Polttoaineen kulutuksen seurannan parantaminen</t>
  </si>
  <si>
    <t>Kiinteistön ylläpidon ja energiaseurannan kehittäminen</t>
  </si>
  <si>
    <t>Kiinteistöjen energiamittausten seuranta rakennusautomaatiojärjestelmässä</t>
  </si>
  <si>
    <t>Uusiutuvien energialähteiden katselmusten teettäminen</t>
  </si>
  <si>
    <t>Asuntorakennuttajien ja -rakentajien neuvonta</t>
  </si>
  <si>
    <t>Uusien rakennusten lämmitystapavalinnoissa ja eristevaihtoehdoissa neuvonta</t>
  </si>
  <si>
    <t>Kaatopaikkakaasujen käsittely</t>
  </si>
  <si>
    <t>Kaatopaikalla syntyvien kaasujen talteenoton tehostaminen ja kaasujen hyötykäyttö energiantuontannossa</t>
  </si>
  <si>
    <t>MUU JÄTTEEN HYÖTYKÄYTTÖ</t>
  </si>
  <si>
    <t>Biohajoavan jätteen hyödyntäminen</t>
  </si>
  <si>
    <t>Biohajoavan jätteen lajittelua, käsittelyä ja hyödyntämistä tulee edelleen kehittää</t>
  </si>
  <si>
    <t xml:space="preserve">Laajennetaan kulkuneuvojen polttoaineen kulutuksen seuranta kaikille hallinnon aloille </t>
  </si>
  <si>
    <t>Energiaseurannan parantaminen</t>
  </si>
  <si>
    <t>Pyritään liittämään kaikki kaupungin omistamat palvelurakennukset kuukausitasoiseen energiaseurantaan</t>
  </si>
  <si>
    <t>Alennetaan joukkoliikenteen kustannuksia verrattuna yksityisautoiluun</t>
  </si>
  <si>
    <t>Liikenteen neuvontapalvelu</t>
  </si>
  <si>
    <t>Perustetaan pysyvä kevyttä liikennettä, joukkoliikennettä ja ekotehokasta autoilua edistävä liikkumispalvelukeskus</t>
  </si>
  <si>
    <t>Polkupyörien pysäköintipaikkojen mitoitusnormit huomioidaan asemakaavoituksessa. Pyörien pysäköintipaikat voivat korvata autojen pysäköintipaikkoja.</t>
  </si>
  <si>
    <t>Autoilijoiden ehdotukset joukkoliikenteestä</t>
  </si>
  <si>
    <t>Kerätään autoilijoiden ehdotuksia joukkoliikenteen kehittämiseksi. Näiden perusteella etsitään keinoja, joilla autoilijat vaihtaisivat joukkoliikenteeseen.</t>
  </si>
  <si>
    <t>Vähäpäästöisten ajoneuvojen suosiminen</t>
  </si>
  <si>
    <t xml:space="preserve">Sallitaan vähäpäästöisille ja biopolttoaineita käyttäville autoille etuisuuksia esimerkiksi liikenteessä ja pysäköintialueilla </t>
  </si>
  <si>
    <t>Varataan suoria kevyen liikenteen reittejä alueiden välillä ja kortteleiden sisällä</t>
  </si>
  <si>
    <t>Vähittäiskaupan suuryksiköiden sijoittaminen kaupunkikeskuksiin tai julkisella liikenteellä helposti saavutettaviin paikkoihin</t>
  </si>
  <si>
    <t>Ohjataan pientalorakentajien ja asunto-osakeyhtiöiden valintoja tiedottamalla ja opastamalla</t>
  </si>
  <si>
    <t>Joukkoliikenteen kustannusten alentaminen</t>
  </si>
  <si>
    <t>Valistetaan kaupunkilaisia jätteen synnyn ehkäisemiseksi</t>
  </si>
  <si>
    <t>Jätteen synnyn ehkäisy kuuluu niin päiväkotien kasvatus- ja koulujen opetussuunnitelmiin kuin kuluttajille suunnattuun valistukseen.</t>
  </si>
  <si>
    <t>Kaukolämmön paluuvesien hyödyntäminen</t>
  </si>
  <si>
    <t>Hyödynnetään kaukolämmön paluuvesien energiaa matalaenergiakohteissa ja kaukojäähdytyksessä</t>
  </si>
  <si>
    <t>Kiinteän jätteen sisältämän energian hyödyntäminen</t>
  </si>
  <si>
    <t>Kierrätykseen kelpaamattoman jätteen poltto</t>
  </si>
  <si>
    <t>Sähköenergian tuntipohjaista mittausta ja hinnoittelua kehitetään. Selvitetetään mahdollisuutta korkeampaan hinnoitteluun korkean kulutuksen aikana.</t>
  </si>
  <si>
    <t>Edistetään pyörällä liikkumista kehittämällä kevyen liikenteen verkostoa, uudistetaan kaupunkipyörät, huolehditaan pyöräteidem hoidosta ja talvikunnossapidosta</t>
  </si>
  <si>
    <t>Työntekijöiden työmatkasuunnitelmien laatiminen ja etätyön edistäminen.</t>
  </si>
  <si>
    <t>Työntekijöiden työmatkojen tehostaminen</t>
  </si>
  <si>
    <t>Kaupungin työntekijöiden maksuttomista autopaikoista luopuminen</t>
  </si>
  <si>
    <t>Muutokset pysäköintialueilla</t>
  </si>
  <si>
    <t>Työsuhdelipun käytön lisääminen</t>
  </si>
  <si>
    <t>Kaupunki tarjoaa kaikille työntekijöilleen joukkoliikenteen työsuhdelippuetuuden</t>
  </si>
  <si>
    <t>Koko hallinto</t>
  </si>
  <si>
    <t>Raideliikenneasemien lähiasemien tehostettu kaavoitus ja toteuttaminen</t>
  </si>
  <si>
    <t>Kunnallistekniikan piirissä olevien rakentamattomien tonttien käyttöönoton
tehostaminen (mm. omistajatietojen helppo saatavuus, kiinteistöveron korotus)</t>
  </si>
  <si>
    <t>Aurinkoenergian huomioiminen kaavoituksessa</t>
  </si>
  <si>
    <t>Kaavoituksessa tulee rakennusten suuntauksella ja massoittelulla parantaa
edellytyksiä kiinteistökohtaiseen aurinkoenergian hyödyntämiseen</t>
  </si>
  <si>
    <t>Kaupunkisuunnittelu, rakennusvalvonta, rakennuttajaorganisaatiot</t>
  </si>
  <si>
    <t>Tilakeskus, tiloja ja asuntoja hallinnoivat tahot</t>
  </si>
  <si>
    <t>Asuntorakentamissa siirrytään matalaenergiatalotuotantoon jo 2010-luvulla ja minimienergiatalotuotantoon 2020-luvulla.</t>
  </si>
  <si>
    <t>Kaupunginvaltuusto, rakennuttajaorganisaatiot</t>
  </si>
  <si>
    <t>Kehitetään rakennusoikeuksien ja tonttien vuokrauksen hinnoittelua energiatehokkuus huomioonottavaksi</t>
  </si>
  <si>
    <t>Osallistutaan korjausrakentamiseen kohdennettuihin uuden teknologian
kehittämishankkeisiin ja käynnistetään koerakentamishankkeita.</t>
  </si>
  <si>
    <t>Kaupunginhallitus, kiinteistövirasto</t>
  </si>
  <si>
    <t>Toteuttajan  rooli</t>
  </si>
  <si>
    <t>Toimenpiteeseen sisältyvät tarkemmat keinot</t>
  </si>
  <si>
    <t>JÄTENEUVONTA</t>
  </si>
  <si>
    <t>Rakennusvalvonnan neuvontapalvelu: Asuntorakennuttajien ja -rakentajien neuvonta</t>
  </si>
  <si>
    <t>KÄYTTÖ JA YLLÄPITO / KAUPUNGIN OMISTAMAT RAKENNUKSET</t>
  </si>
  <si>
    <t>RAKENTAMISEN JA PERUSKORJAUSTEN OHJEISTUS / MUUT KUIN KAUPUNGIN OMISTAMAT</t>
  </si>
  <si>
    <t>KÄYTTÖ JA YLLÄPITO / MUUT KUIN KAUPUNGIN OMISTAMAT</t>
  </si>
  <si>
    <t>TIEDOTUSKAMPANJAT, VERKOTTUMINEN (KERTALUONTEISTA TOIMINTAA KAUPUNGIN ORGANISAATIOSTA ULOSPÄIN)</t>
  </si>
  <si>
    <t>Ohjeistus suurkeittiöiden käyttäjille</t>
  </si>
  <si>
    <t xml:space="preserve">Palmia </t>
  </si>
  <si>
    <t>Kehitetään määrittelyt ja toimintatavat matalaenergiarakentamiselle palvelurakennuksissa. Toteutetaan pilottihankkeita. Jatkossa toteutetaan kaikki uudis- ja peruskorjauskohteet matalaenergiarakennuksina.</t>
  </si>
  <si>
    <t>Toteutetaan palvelurakennukset matalaenergiarakennuksina.</t>
  </si>
  <si>
    <t>Tavoitteet katselmustoiminnalle, katselmusten teettäminen, toimenpiteiden toteutus, säästötakuumenettelyn kehitys.</t>
  </si>
  <si>
    <t>Toteutetaan kaupungin omistamat asuinrakennukset matalaenergiarakennuksina.</t>
  </si>
  <si>
    <t>2010-luvulla toteutetaan kaikki uudis- ja peruskorjauskohteet matalaenergiarakennuksina. 2010-luvulla minimienergiarakennuksina.</t>
  </si>
  <si>
    <t>Toteutetaan palvelurakennuksissa energiakatselmuksia ja toteutetaan katselmuksissa ehdotetut säästötoimenpiteet.</t>
  </si>
  <si>
    <t>Toteutetaan kaupungin omistamissa asuinrakennuksissa energiakatselmuksia ja toteutetaan katselmuksissa ehdotetut säästötoimenpiteet.</t>
  </si>
  <si>
    <t>Suunnitteluratkaisujen vertailut, innovatiivisten ratkaisujen kehittäminen (talotekniikka, rakennustekniikka). Sähköenergian kulutuksen vähentäminen avainasemassa.</t>
  </si>
  <si>
    <t xml:space="preserve">Uusiutuvien energialähteiden ja kaukojäähdytyksen käytön lisääminen </t>
  </si>
  <si>
    <t>Luodaan uusia käytäntöjä uuden ja peruskorjattavan rakennuskannan energiatehokkuuden parantamiseksi</t>
  </si>
  <si>
    <t>Kehitetään suunnittelun ohjausta julkisessa rakentamisessa</t>
  </si>
  <si>
    <t>Optimoidaan suunnitteluratkaisut energiatehokkuuden parantamiseksi julkisessa rakentamisessa</t>
  </si>
  <si>
    <t>Varmistetaan energiatehokkuus rakennusten käyttöönottovaiheessa</t>
  </si>
  <si>
    <t>Rakennuksen käyttöohje, koulutus, palautejärjestelmät, käyttöönottokatselmukset</t>
  </si>
  <si>
    <t>Parannetaan rakennusten energiatehokkuutta käyttövaiheessa</t>
  </si>
  <si>
    <t>Tiivistetään ja eheytetään kaupunkirakennetta</t>
  </si>
  <si>
    <t>Kehitetään menettelyt, työkalut, mittarit, parhaat käytännöt</t>
  </si>
  <si>
    <t>Kehitetään hankintojen energiatehokkuusohjeita</t>
  </si>
  <si>
    <t>Edistetään kaupungin hankinnoissa materiaali- ja energiatehokkuutta</t>
  </si>
  <si>
    <t>Painotetaan energiaosaamista ja energiatehokkuutta palveluiden hankinnassa</t>
  </si>
  <si>
    <t>Kuljetus, suunnittelu, urakointi, ylläpito</t>
  </si>
  <si>
    <t>KAUPUNGIN OMAT KIINTEISTÖT, RAKENNUKSET, TOIMINNOT:</t>
  </si>
  <si>
    <t>MUUT KIINTEISTÖT, RAKENNUKSET, TOIMINNOT:</t>
  </si>
  <si>
    <t>Vähennetään rakentamisen energiankulutusta</t>
  </si>
  <si>
    <t>Työmaan ympäristösuunnitelmiin vaatimukset rakentamisen energiatehokkuudesta</t>
  </si>
  <si>
    <t>Osallistutaan uusien käytäntöjen luomiseen rakennuskannan energiatehokkuuden parantamiseksi</t>
  </si>
  <si>
    <t>Tontinvuokrausehdot, suunnittelu- ja rakennusohjeet, arviointityökalut, suunnitteluratkaisujen vertailut</t>
  </si>
  <si>
    <t>Osallistutaan uusien käytäntöjen luomiseen rakennusten käytön ja ylläpidon energiatehokkuuden parantamiseksi</t>
  </si>
  <si>
    <t>Ylläpitomenettelyjen kehittäminen, kiinteistöhuollon koulutus, käyttäjien ohjeet</t>
  </si>
  <si>
    <t>Kulutusten raportointi, verailuarvot, tiedottaminen, vuokrausperiaatteiden tarkistaminen</t>
  </si>
  <si>
    <t>Pilottialueet, energiatehokkuusvaatimukset, kaavamääräykset, kaavaselostukset, rakentamistapaohjeet….</t>
  </si>
  <si>
    <t>Edistetään uusiutuvien energialähteiden käyttöä kaavoituksen avulla</t>
  </si>
  <si>
    <t>Kiinteistövirasto</t>
  </si>
  <si>
    <t>Rakennusvalvonta</t>
  </si>
  <si>
    <t>Jatketaan ja kehitetään energiatehokkuusneuvontaa ja koulutusta</t>
  </si>
  <si>
    <t>Hyvät käytönnöt, esimerkit, tapahtumat…</t>
  </si>
  <si>
    <t>Jatketaan ja kehitetään energia-asioista tiedottamista</t>
  </si>
  <si>
    <t>Jatketaan ja kehitetään henkilökunnan koulutusta</t>
  </si>
  <si>
    <t>Tietotekniikka, parhaat käytännöt, valistuskampanjat, positiivinen viestintä, energiansäästöpalkinnot..</t>
  </si>
  <si>
    <t>puuttuu otsikko - tarvitaanko</t>
  </si>
  <si>
    <t>KETS, Rakennusvirasto, AESS, Kiinteistövirasto</t>
  </si>
  <si>
    <t>otsikko puuttuu, tarvitaanko?</t>
  </si>
  <si>
    <t>Huolehditaan, että energiansäästösopimukset kaupungin ja valtion välillä toteutuvat, palvelurakennukset, asuinrakennukset</t>
  </si>
  <si>
    <t>Taske, KSV</t>
  </si>
  <si>
    <t>Kehityshankkeet joissa luodaan työkaluja ja menetelmiä</t>
  </si>
  <si>
    <t>Taske</t>
  </si>
  <si>
    <t>Punaiset ovat copy-paste palvelurakennuksista</t>
  </si>
  <si>
    <t>Aluerakentamishankkeissa</t>
  </si>
  <si>
    <t>punaiset tarkistettava</t>
  </si>
  <si>
    <t>Taske, KSV, HKR</t>
  </si>
  <si>
    <t>Pyritään vähentämään yksityisautoilua kaupunkialueella</t>
  </si>
  <si>
    <t>yhteiskäyttöautot, liityntäpysäköinti, ympäristövyöhykkeet, kevyt liikenne</t>
  </si>
  <si>
    <t>Kehitetään joukkoliikennettä</t>
  </si>
  <si>
    <t>liityntäpysäköinti jne</t>
  </si>
  <si>
    <t>Vähennetään liikenteen polttoaineen kulutusta</t>
  </si>
  <si>
    <t>kaluston uusiminen jne</t>
  </si>
  <si>
    <t>Vähennetään kaupungin omien toimien aiheuttamia liikenteen päästöjä</t>
  </si>
  <si>
    <t>polttoainevaihtoehdot, autojen ja työkoneiden hankintakriteerit, logistiikkasuunnittelu</t>
  </si>
  <si>
    <t>Taske, Kaupunkisuunnittelu</t>
  </si>
  <si>
    <t>liikennejärjestelmävertailut, raitioliikenne, kevyt liikenne</t>
  </si>
  <si>
    <t>Vaikutetaan kaupungin työntekijöiden työmatkoihin</t>
  </si>
  <si>
    <t>etätyö, työsuhdeliput</t>
  </si>
  <si>
    <t>Kannustetaan kevyen liikenteen lisäämiseen</t>
  </si>
  <si>
    <t>kevyen liikenteen verkostot, työmatkapyöräily</t>
  </si>
  <si>
    <r>
      <t xml:space="preserve">Liikenteen kokonaisenergiankulutuksen vähentäminen </t>
    </r>
    <r>
      <rPr>
        <sz val="10"/>
        <color indexed="10"/>
        <rFont val="Arial"/>
        <family val="2"/>
      </rPr>
      <t>- onko oikea paikka?</t>
    </r>
  </si>
  <si>
    <t>Pysäköintijärjestelyt</t>
  </si>
  <si>
    <t>KSV, HKR</t>
  </si>
  <si>
    <t>RVV</t>
  </si>
  <si>
    <r>
      <t>Arvioitu CO2- päästöjen vähenemä: Sektori yht</t>
    </r>
    <r>
      <rPr>
        <b/>
        <sz val="11"/>
        <rFont val="Calibri"/>
        <family val="2"/>
      </rPr>
      <t xml:space="preserve"> [t] 2020</t>
    </r>
  </si>
  <si>
    <t>Lisätietoja ja kommentteja</t>
  </si>
  <si>
    <t>KAUPUNGIN KÄYTÖSSÄ OLEVAT VUOKRATUT KIINTEISTÖT (eivät kaupungin omistamia)</t>
  </si>
  <si>
    <t>Säästölaskennan periaate</t>
  </si>
  <si>
    <t>Uudisrakennukset</t>
  </si>
  <si>
    <t>Peruskorjaukset</t>
  </si>
  <si>
    <t>Ei säästöä</t>
  </si>
  <si>
    <t>Toteutetaan matalaenergiarakentamista uudis- ja peruskorjauskohteissa</t>
  </si>
  <si>
    <t>Lasketaan katselmustilastojen perusteella / HKR</t>
  </si>
  <si>
    <t>HKR arvioi</t>
  </si>
  <si>
    <t>Arvioidaan paljonko on tyhjiä tiloja, mikä osuus niistä olisi otettavissa käyttöön. Säästönä erotus tyhjän tilan kulutukseen (lähinnä ilmanvaihto) / EAR</t>
  </si>
  <si>
    <t>Asuntorakentamissa siirrytään matalaenergiatalotuotantoon jo 2010-luvulla ja passiivitalotuotantoon 2020-luvulla.</t>
  </si>
  <si>
    <t>ATT / Taske (Ifa) arvioivat potentiaalin</t>
  </si>
  <si>
    <t>RAKENTAMINEN JA RAKENTAMISEEN LIITTYVÄT HANKINNAT / KAUPUNGIN OMISTAMAT RAKENNUKSET</t>
  </si>
  <si>
    <t>Kehitetään taloudellisia ohjauskeinoja energiatehokkuuden parantamiseksi</t>
  </si>
  <si>
    <t>Luodaan uusia toimintatapoja taloudellisessa ohjauksessa, rahoitusjärjestelyissä, ym</t>
  </si>
  <si>
    <t>Taloudellisen ohjauksen kehittäminen</t>
  </si>
  <si>
    <t>Numero</t>
  </si>
  <si>
    <t xml:space="preserve">Ei säästöä </t>
  </si>
  <si>
    <t>Sisältyy edelliseen säästöön</t>
  </si>
  <si>
    <t>Arvioidaan neliömäärä, johon ei toteuteta mukavuuslämmitystä uudis- ja perruskorjauskohteissa sekä neliömäärä, jolle toteutetaan kaukolämmöllä sähkön sijaan (CO2-säästö) / EAR</t>
  </si>
  <si>
    <t>numero</t>
  </si>
  <si>
    <t>Kaikki kaukojäähdytyksen piirissä olevat jäähdytystä tarvitsevat rakennukset liitetään kaukojäähdytykseen</t>
  </si>
  <si>
    <t>Arvioidaan paljonko m2 rakennetaan ja peruskorjataan, CO2-päästövähenemä kompressorijäähdytykseen verrattuna / Helen / Wirgentius / EAR</t>
  </si>
  <si>
    <t>Muutaman prosentin säästö kaikkien uusien ja peruskorjattujen m2 energiankulutuksesta / EAR</t>
  </si>
  <si>
    <t>Työmaan ympäristösuunnitelmille vaatimukset rakentamisen energiankäytön tehostamistoimista</t>
  </si>
  <si>
    <t>Selvitetään rakentamisen keskimääräinen energiankulutus per rakennettu brm2, oletetaan 10% säästö / EAR</t>
  </si>
  <si>
    <t>Energian kulutusseurannan parantaminen</t>
  </si>
  <si>
    <t>Tehostetaan energiankulutuksen seurantaa ja kulutustietojen hyödyntämistä</t>
  </si>
  <si>
    <t>Pyritään liittämään kaikki kaupungin omistamat palvelurakennukset kuukausitasoiseen energiankulutuksen seurantaan</t>
  </si>
  <si>
    <t>Arvioidaan 1-2% säästö toteutuneesta kulutuksesta / HKR</t>
  </si>
  <si>
    <t>Palvelurakennukset</t>
  </si>
  <si>
    <t>Asuinkorjaukset</t>
  </si>
  <si>
    <t>Uudisrakennuksia 0,5% ja peruskorjattavia 2% vuodessa, lämmön kulutus -50% ja sähkön kulutus -30% nykytasosta.  Arvioidaan vuosittain rakennettava volyymi ja käytetään toteutuneita keskikulutuksia. HKR</t>
  </si>
  <si>
    <t>Tilojen käytön tehostaminen</t>
  </si>
  <si>
    <t>Uuden rakentamisen välttäminen</t>
  </si>
  <si>
    <t>Tilakeskus / HKR</t>
  </si>
  <si>
    <t>Uudisrakennuksia 0,7% ja peruskorjattavia 1,8% vuodessa, lämmön kulutus -50% ja sähkön kulutus -30% nykytasosta. Arvioidaan rakennettava volyymi ja nykytason keskikulutukset/ HKR</t>
  </si>
  <si>
    <t>ATT</t>
  </si>
  <si>
    <t>KETS, Pääkaup seudun ilmastostrategia 2030</t>
  </si>
  <si>
    <t>Kiinteistöyhtiöt</t>
  </si>
  <si>
    <t>Ekologisen uudisrakentamisen käytäntöjen kehittäminen</t>
  </si>
  <si>
    <t>Tilakeskus, HKR</t>
  </si>
  <si>
    <t>Uusiin rakennettaviin alueisiin liittyvät aluekehityshankkeet</t>
  </si>
  <si>
    <t>Energiakatselmuksissa ehdotettujen toimenpiteiden toteutus AESS mukaisesti</t>
  </si>
  <si>
    <t>AESS, Pääkaup seudun ilmastostrategia 2030</t>
  </si>
  <si>
    <t>Uusien korjauskäytäntöjen luominen olemassa olevan rakennuskannan energiatehokkuuden parantamiseksi</t>
  </si>
  <si>
    <t>Olemassa olevan rakennuskannan ylläpito ja korjaus energiatehokkaalla tavalla</t>
  </si>
  <si>
    <t>Kokeiluhankkeissa esille tulleiden kokemusten kerääminen ja vieminen käytäntöön</t>
  </si>
  <si>
    <t>Tavoitemäärittelyt, kokeiluhankkeet, kokemusten kerääminen, käytäntöjen kehittäminen</t>
  </si>
  <si>
    <t>Tilakeskuksen ympäristöohjelma, EkoRak -ohjelma</t>
  </si>
  <si>
    <t>Eko- ja energiatehokkaan suunnittelun ja rakentamisen ohjeiden laadinta</t>
  </si>
  <si>
    <t>Otetaanko pois?</t>
  </si>
  <si>
    <t>Energia- ja ympäristötavoitteiden määrittelyt tarveselvityksiin, hankesuunnitelmiin ja urakkaohjelmiin</t>
  </si>
  <si>
    <t>Suunnittelu- ja rakennusohjeet, arviointityökalut, suunnitteluratkaisujen vertailut</t>
  </si>
  <si>
    <t>Innovatiivisten lämmitys- ja jäähdytysratkaisujen kehittäminen, käyttömahdollisuuksien selvitys ja käyttöönotto hankkeissa</t>
  </si>
  <si>
    <t>Asetettujen tavoitteiden saavuttamisen todentaminen, käytönopastus, rakennuksen käyttöohje</t>
  </si>
  <si>
    <t>Käyttöönottovaiheen energiakatselmus, lämpökuvaukset, simulointien päivitys tavoitekulutukseksi</t>
  </si>
  <si>
    <t>Riittävä ohjeistus rakennuksen käyttäjille</t>
  </si>
  <si>
    <t>Laaditaan rakennukselle käyttöohjeet käyttöönoton yhteydessä ja järjestetään käyttäjille koulutus tilojen ja talotekniikan oikeasta käytöstä</t>
  </si>
  <si>
    <t>Rakennuksen käyttöohjeen laadinta ja huoltohenkilökunnan opastus</t>
  </si>
  <si>
    <t>Infran ja tontin rakentamisessa vältetään kiviainesten ym maamassojen kuljetuksia</t>
  </si>
  <si>
    <t>Tunnuslukujen ja menettelyjen kehitys, mittaroinnin ja raportoinnin kehitys, tiedotus, seuranta, kulutuksen kohdentaminen käyttäjille.</t>
  </si>
  <si>
    <t>Energiankulutuksen seurannan ja tunnuslukujen kehitys nykyistä tarkemmaksi sekä tiedon hyödyntäminen energiatehokkuuden parantamiseksi</t>
  </si>
  <si>
    <t>Energian kulutuksen seurannan nykyistä parempien raportointikäytäntöjen kehittäminen ja käyttöönotto</t>
  </si>
  <si>
    <t>Hallinnollisen menettelyn kehittäminen energiankulutuksen kohdistamiseksi käyttäjälle</t>
  </si>
  <si>
    <t>Pääkaup seudun ilmastostrategia 2030, EkoRak-ohjelma</t>
  </si>
  <si>
    <t>Display-todistukset</t>
  </si>
  <si>
    <t>Energiankulutuksen mittaroinnin ja muiden teknisten keinojen kehittäminen</t>
  </si>
  <si>
    <t xml:space="preserve">Sähköenergian tuntipohjaista ja reaaliaikaista mittausta, seurantaa ja hinnoittelua kehitetään. </t>
  </si>
  <si>
    <t>tarkistettava asiayhteys, koskeeko kaupungin omia, asuinkiinteistöjä vai teollisuutta??</t>
  </si>
  <si>
    <t>Ylläpitomenettelyjen kehittäminen, kiinteistöhuollon koulutus, käyttöteknisten säästötoimien jatkuva läpikäynti, automatiikan hyödyntäminen</t>
  </si>
  <si>
    <t>LVI-tekniikan ja valaistuksen ohjausten tehostaminen varsinaisen käyttöajan ulkopuolella</t>
  </si>
  <si>
    <t>Selvitetään puolilämpimien tilojen ja tyhjänä olevien tilojen lämpötilan ja lämmitystehon alentamismahdollisuus.</t>
  </si>
  <si>
    <t>Talotekniikan energiatehokas ohjaus ja säätö normaalin käyttöajan ulkopuolella</t>
  </si>
  <si>
    <t>Säästötakuumenettelyt</t>
  </si>
  <si>
    <t xml:space="preserve">Energiakatselmusten keskimääräisen käyttöteknisten toimien säästöpotentiaalin yleistäminen koko rakennuskantaan / HKR </t>
  </si>
  <si>
    <t>Ylläpitomenettelyjen parantaminen, tiedon lisääminen, kiinteistönhoitohenkilökunnan koulutus, toiminnan seuranta</t>
  </si>
  <si>
    <t>Palmia, HKR, Käyttäjät</t>
  </si>
  <si>
    <t>Tilakeskus, HKR, Palmia</t>
  </si>
  <si>
    <t>HKR, Palmia</t>
  </si>
  <si>
    <t>Valaisimien ja lamppujen uusiminen, kunnossapidon tehostaminen</t>
  </si>
  <si>
    <t>Uusissa asennuksissa energiatehokkaiden valaisimien ja lamppujen valinta</t>
  </si>
  <si>
    <t>HKR arvioi / katuvalaistusasiantuntija</t>
  </si>
  <si>
    <t>Energiatehokkuuden huomioiminen valittaessa tiloja</t>
  </si>
  <si>
    <t>Kiinteistöä koskevien parannusten esille tuominen kiinteistönomistajalle</t>
  </si>
  <si>
    <t>Energiakatselmusten teettäminen</t>
  </si>
  <si>
    <t>Energiankulutuksen mittaroinnin tehostamiseen ja kulutusseurantaan liittyvät parannusehdotukset kiinteistön omistajalle</t>
  </si>
  <si>
    <t>Energiatehokkaiden tilojen valinta</t>
  </si>
  <si>
    <t>Kulutusseurannan tehostaminen</t>
  </si>
  <si>
    <t>Toteutetaan matalaenergiarakentamista uudis- ja peruskorjauskohteissa noudattaen Helsingin kaupungin esimerkkiä</t>
  </si>
  <si>
    <t>Kiinteistöä koskevat energiatehokkuutta parantavat toimenpiteet</t>
  </si>
  <si>
    <t xml:space="preserve">Energiakatselmusten keskimääräisen käyttöteknisten toimien säästöpotentiaalin yleistäminen vuokralla olevaan kiinteistökantaan / HKR </t>
  </si>
  <si>
    <t xml:space="preserve">Energiakatselmusten keskimääräisen käyttöteknisten toimien säästöpotentiaalin (Motivan tilasto) yleistäminen yksityisen palvelusektorin kiinteistökantaan / HKR </t>
  </si>
  <si>
    <t>Matalaenergiarakentaminen yksityisissä palvelurakennuksissa</t>
  </si>
  <si>
    <t>Matalaenergiarakentaminen yksityisissä asuinrakennuksissa</t>
  </si>
  <si>
    <t xml:space="preserve">Energiakatselmusten keskimääräisen käyttöteknisten toimien säästöpotentiaalin (AESS tilasto) yleistäminen yksityisen asuntosektorin kiinteistökantaan / HKR </t>
  </si>
  <si>
    <t>Energiankulutuksen mittaroinnin, kulutusseurannan ja raportoinnin tehostaminen</t>
  </si>
  <si>
    <t xml:space="preserve">Energiakatselmusten keskimääräisen käyttöteknisten toimien säästöpotentiaalin (pk-teollisuuden tilasto) yleistäminen teollisuuden kiinteistökantaan / HKR </t>
  </si>
  <si>
    <t>Energiatehokkuutta  parantavat toimenpiteet</t>
  </si>
  <si>
    <t>NEUVONTAPALVELUT (JATKUVA TOIMINTA JOKA KAUPUNGIN ORGANISAATIOSTA ULOSPÄIN)</t>
  </si>
  <si>
    <t>Neuvontapalvelun kehitys, aineisto tiedotusvälineille, näyttelyt, ohjeet…</t>
  </si>
  <si>
    <t>Keskitetty seudullinen energiatehokkuusneuvonta (Ilmastoinfo)</t>
  </si>
  <si>
    <t>Neuvontapalvelu asiakkaille (mm. Sisälämpötilojen mitoitusohjeistusta ja neuvontaa erityyppisiin käyttökohteisiin)</t>
  </si>
  <si>
    <t>Pääkaupunkiseudun ilmastostrategia, Raportti en pol linjausten toimeenpanosta</t>
  </si>
  <si>
    <t>Uusien ja peruskorjattavien rakennusten lämmitystapavalinnoissa ja eristevaihtoehdoissa neuvonta</t>
  </si>
  <si>
    <t>Muu kuin kaupungin organisaatioiden toteuttama neuvonta</t>
  </si>
  <si>
    <t>Motiva, Kiinteistöliitto, tiedotusvälineet, ym.</t>
  </si>
  <si>
    <t>Tapahtumat, tiedotus energiansäästöstä ja uusiutuvien energialähteiden käytöstä, kaupunki toimii esimerkkinä</t>
  </si>
  <si>
    <t>Esimerkkinä toimiminen, näyttelyt ja tapahtumat, tiedonsaantimahdollisuuksien parantaminen, tiedotusvälineille aineiston toimittaminen, jne.</t>
  </si>
  <si>
    <t>Matalaenergiarakentamisen esimerkkinä toimiminen</t>
  </si>
  <si>
    <t>kuka?</t>
  </si>
  <si>
    <t>Energiatehokkuus huomioidaan laitteiden asetuksissa ja käytössä</t>
  </si>
  <si>
    <t xml:space="preserve">Osallistutaan energiatehokkuusinvestointien tukikäytäntöjen kehittämiseen </t>
  </si>
  <si>
    <t>Investointituki- ja rahoituskäytäntöjen kehittäminen ja suuntaaminen tarkoituksenmukaisesti</t>
  </si>
  <si>
    <t>Tarkistettava kiinteistöviraston asuntoasiainosastolta onko näin</t>
  </si>
  <si>
    <t>PAIKALLINEN ENERGIAN TUOTANTO (KAUPUNGIN OMAT + MUUT):</t>
  </si>
  <si>
    <t>Uusiutuvien energialähteiden käytön mahdollisuuksienkartoittaminen</t>
  </si>
  <si>
    <t>Toteutetaan uusiutuvien energialähteiden käyttöön liittyvät selvityksen kunta- ja seututasolla</t>
  </si>
  <si>
    <t>Selvitykset, kartoitukset, uusiutuvien käytön katselmukset</t>
  </si>
  <si>
    <t>Kaukolämpöverkon ulkopuolella uusiutuvien käytön lisäys</t>
  </si>
  <si>
    <t>Öljylämmityskiinteistöissä siirtyminen uusituvien energiamuotojen käyttöön</t>
  </si>
  <si>
    <t>Pelletteihin ja muihin puupohjaisiin polttoaineisiin siirtyminen, maa- ja ilmalämpöpumput, aurinkolämpö</t>
  </si>
  <si>
    <t>Suoralla sähkölämmityksellä varustetuissa kiinteistöissä siirtyminen uusituvien energiamuotojen käyttöön</t>
  </si>
  <si>
    <t>Ilmalämpöpumput, aurinkolämpö, maalämpöpumput, puupohjaiset polttoaineet</t>
  </si>
  <si>
    <t>Aurinkoenergian kokeiluhankkeet kaupungin omassa rakennuskannassa</t>
  </si>
  <si>
    <t>Selvitykset pienten tuulivoimaloiden käyttömahdollisuuksista kaupungin omassa rakennuskannassa</t>
  </si>
  <si>
    <t>Selvitys kalliojäähdytyksen käyttömahdollisuuksista kaupungin omassa rakennuskannassa</t>
  </si>
  <si>
    <t>Otetaan käyttöön aurinkolämpöjärjestelmiä soveltuvissa kohteissa kaupungin omassa rakennuskannassa</t>
  </si>
  <si>
    <t>Uusiutuvien energiamuotojen käyttö kaupungin omassa rakennuskannassa</t>
  </si>
  <si>
    <t>Lisätään uusiutuvien energiamuotojen käyttöä kaupungin omassa rakennuskannassa</t>
  </si>
  <si>
    <t>Lisätään uusiutuvien energiamuotojen käyttöä kaupungin alueen yksityisessä rakennuskannassa</t>
  </si>
  <si>
    <t>Öljylämmityskohteet</t>
  </si>
  <si>
    <t>Sähkölämmityskohteet</t>
  </si>
  <si>
    <t>Lasketaanko potentiaali??</t>
  </si>
  <si>
    <t>Kaukolämpöverkon ulkopuolella edistetään uusiutuvien energialähteiden ja muiden vähäpäästöisten lämmitystekniikoiden käyttöönottoa.</t>
  </si>
  <si>
    <t>JULKISET HANKINNAT (TUOTTEIDEN JA PALVELUIDEN HANKINTA KAUPUNGIN ORGANISAATIOSSA):</t>
  </si>
  <si>
    <t>Rakentamiseen liittyvät hankinnat on käsitelty rakentamisen yhteydessä</t>
  </si>
  <si>
    <t>Energiatehokkuus yhdeksi hankintakriteeriksi yhteis- ja erillishankinnoissa</t>
  </si>
  <si>
    <t>MUUT LISTALTA POISTETUT ASIAT</t>
  </si>
  <si>
    <t>Hankintojen energiatehokkuuden huomioivien mallien kehitys</t>
  </si>
  <si>
    <t>Kumppanuusohjelmien kehittäminen elinkeinoelämän kanssa</t>
  </si>
  <si>
    <t>Ympäristökeskuksen ym yhteishankkeet elinkeinoelämän kanssa energiatehokkuuden parantamiseksi</t>
  </si>
  <si>
    <t>Save Energy -hanke, Vihreä hotelli -palvelu, jne.</t>
  </si>
  <si>
    <t>Yksityisten toimijoiden ohjelmat ja toimintamallit</t>
  </si>
  <si>
    <t>Mm Green Office, ympäristöluokitusjärjestelmät, ympäristöohjelmat, jne.</t>
  </si>
  <si>
    <t>versio 6 palavereissa kirjatuin muutoksin</t>
  </si>
  <si>
    <t>RAKENTAMINEN / KAUPUNGIN OMISTAMAT RAKENNUKSET</t>
  </si>
  <si>
    <t>TILAHANKINTA</t>
  </si>
  <si>
    <t>MATALAENERGIAPALVELURAKENNUSTEN TOTEUTTAMINEN</t>
  </si>
  <si>
    <t>MATALAENERGIA-ASUINRAKENNUSTEN TOTEUTTAMINEN</t>
  </si>
  <si>
    <t>RAKENTAMISEN UUSIEN KÄYTÄNTÖJEN LUOMINEN</t>
  </si>
  <si>
    <t>RAKENNUKSEN KÄYTTÖÖNOTTOVAIHEEN TOIMENPITEET</t>
  </si>
  <si>
    <t>RAKENTAMISVAIHEEN TOIMENPITEET</t>
  </si>
  <si>
    <t>KULUTUSSEURANTA</t>
  </si>
  <si>
    <t>Kehitetään raportointikäytäntöjä ja kulutustietojen hyödyntämistä</t>
  </si>
  <si>
    <t xml:space="preserve">Tunnuslukujen ja raportoinnin kehitys, kulutustiedon hyödyntäminen, tiedotus, seuranta, </t>
  </si>
  <si>
    <t>Kehitetään hallinnollisia menettelyjä energiankulutuksen kohdistamiseksi käyttäjille</t>
  </si>
  <si>
    <t>Vuokramenettelyjen, seurantakäytäntöjen, laskutuksen kehitys</t>
  </si>
  <si>
    <t>Kehitetään teknisiä valmiuksia energiankulutuksen mittaroinnissa</t>
  </si>
  <si>
    <t xml:space="preserve">Tehokkaiden ja havainnollisten mittarointikäytäntöjen ja tekniikoiden kehitys </t>
  </si>
  <si>
    <t>ENERGIAKATSELMUKSET</t>
  </si>
  <si>
    <t>RAKENTAMINEN (MUUT KUIN KAUPUNGIN OMISTAMAT RAKENNUKSET)</t>
  </si>
  <si>
    <t>KAUPUNGIN KÄYTÖSSÄ OLEVAT VUOKRATUT TILAT</t>
  </si>
  <si>
    <t>YKSITYISET ASUINRAKENNUKSET</t>
  </si>
  <si>
    <t>YKSITYISET PALVELUSEKTORIN RAKENNUKSET</t>
  </si>
  <si>
    <t>Kiinteistöä koskevat energiatehokkuutta parantavat toimenpiteet kaupungin vuokraamissa tiloissa</t>
  </si>
  <si>
    <t xml:space="preserve">samoin (AESS tilasto) yleistäminen yksityisen asuntosektorin kiinteistökantaan / HKR </t>
  </si>
  <si>
    <t xml:space="preserve">samoin (Motivan tilasto) yleistäminen yksityisen palvelusektorin kiinteistökantaan / HKR </t>
  </si>
  <si>
    <t>Käyttöteknisten energiansäästötoimien toteuttaminen vuokratuissa tiloissa</t>
  </si>
  <si>
    <t>Yksityisellä asuntosektorilla</t>
  </si>
  <si>
    <t>Yksityisellä palvelusektorilla</t>
  </si>
  <si>
    <t>Teollisuudessa</t>
  </si>
  <si>
    <t>nn</t>
  </si>
  <si>
    <t>Yksityisen sektorin kulutusseuranta</t>
  </si>
  <si>
    <t>Yksityisen sektorin rakennusten energiatehokas käyttö</t>
  </si>
  <si>
    <t>Huomioidaan energiatehokkuus liikennesuunnittelussa</t>
  </si>
  <si>
    <t>Energiakatselmukset yksityisissä palvelurakennuksissa, asuinrakennuksissa ja teollisuudessa</t>
  </si>
  <si>
    <t>Yksityisen sektorin energiatehokkuussopimukset ja energiakatselmukset</t>
  </si>
  <si>
    <t>Olemassa olevan rakennuskannan korjaus energiatehokkaalla tavalla</t>
  </si>
  <si>
    <t>UUSIEN RAKENNUTTAMISMENETTELYJEN KEHITTÄMINEN</t>
  </si>
  <si>
    <t xml:space="preserve">SEAP </t>
  </si>
  <si>
    <t>Olemassa olevien tilojen tehokas käyttö</t>
  </si>
  <si>
    <t>Nykykäytännön mukaisesti selvitetään uusien tilatarpeiden ilmetessä mahdollisuudet käyttää olemassa olevia tiloja</t>
  </si>
  <si>
    <t>Selvitetään uusien tilatarpeiden ilmetessä mahdollisuudet käyttää olemassa olevia tiloja ja tehostaa tilojen käyttöä</t>
  </si>
  <si>
    <t>Olemassa olevan rakennuskannan tehokas hyödyntäminen</t>
  </si>
  <si>
    <t>Toteutetaan matala- ja lähes nollaenergiarakentamista uudis- ja peruskorjauskohteissa</t>
  </si>
  <si>
    <t>Ei tässä vaiheessa laskettu säästövaikutusta</t>
  </si>
  <si>
    <t xml:space="preserve">Ei tässä vaiheessa laskettu säästövaikutusta </t>
  </si>
  <si>
    <t xml:space="preserve">2010-luvulla toteutetaan kaikki uudis- ja peruskorjauskohteet matalaenergiarakennuksina ja 2020-luvulla passiivienergiarakennuksina. </t>
  </si>
  <si>
    <t>Kehitetään määrittelyt ja toimintatavat matalaenergiarakentamiselle palvelurakennuksissa. Toteutetaan kaikki uudis- ja peruskorjauskohteet matalaenergia- ja tulevaisuudessa lähes nollaenergiarakennuksina.</t>
  </si>
  <si>
    <t>Ekologisen rakentamisen koulutus rakennuttamistehtävissä toimiville kaupungin omassa organisaatiossa</t>
  </si>
  <si>
    <t>Konkretisoidaan  yli 1000 br-m2:n hankkeissa elinkaarivertailulla tutkittavat perusratkaisut</t>
  </si>
  <si>
    <t>Kehitetään rakentamisen taloudellisia ohjauskeinoja energiatehokkuuden parantamiseksi</t>
  </si>
  <si>
    <t>Luodaan uusia toimintatapoja rakentamisen taloudellisessa ohjauksessa, rahoitusjärjestelyissä, ym</t>
  </si>
  <si>
    <t>Tavoitemäärittelyt, kokeiluhankkeet, kokemusten kerääminen, rakentamisen käytäntöjen kehittäminen</t>
  </si>
  <si>
    <t>Rakennuksen energiatehokkuuden varmistaminen vastaanottovaiheessa</t>
  </si>
  <si>
    <t>Vastaanottoon sisällytetään vaatimukset tiiviysmittauksista, lämpökamerakuvauksista, ym.</t>
  </si>
  <si>
    <t>Energiataloudellisuuden varmistaminen vastaanottovaiheessa</t>
  </si>
  <si>
    <t>Ilmantiiviyden tarkastaminen rakennusaikana mittauksin ja lämpökamerakuvauksin, kiinteistön energiankulutus- ja olosuhdetavoitteiden todentaminen osana vastaanottomenettelyä</t>
  </si>
  <si>
    <t>Käyttöönottovaiheen energiakatselmus, simulointien päivitys tavoitekulutukseksi</t>
  </si>
  <si>
    <t>Kuukausitasoinen kulutusseuranta</t>
  </si>
  <si>
    <t xml:space="preserve">Toteutetaan nykykäytännön mukaisesti kuukausitasoista energiankulutuksen seurantaa kaupungin omistamissa palvelurakennuksissa </t>
  </si>
  <si>
    <t>Display-todistukset ja muut energiamerkinnät</t>
  </si>
  <si>
    <t>Kehitetään mahdollisuutta korkeampaan hinnoitteluun korkean kulutuksen aikana (koskien kaikkia kuluttajia).</t>
  </si>
  <si>
    <t xml:space="preserve">Sähköenergian tuntipohjaista ja reaaliaikaista mittausvalmiutta ja seurantaa kehitetään kaupungin omassa rakennuskannassa. </t>
  </si>
  <si>
    <t>Lasketaan katselmustilastojen perusteella katselmoitua kantaa koskeva säästö / HKR</t>
  </si>
  <si>
    <t>Talotekniikan energiatehokas ohjaus ja säätö normaalin käyttöajan ulkopuolella, hyödynnetään energiakatselmuksista saatuja tyyppisäästötoimenpiteitä koko rakennuskannassa</t>
  </si>
  <si>
    <t>HKR arvioi / Sandström</t>
  </si>
  <si>
    <t>Parannetaan kunnallisen katuvalaistuksen energiatehokkuutta</t>
  </si>
  <si>
    <t>Uusien valaisin- ja lampputyyppien hyödyntäminen kunnossapidossa ja uusissa asennuksissa</t>
  </si>
  <si>
    <t>Valitaan vuokrattaviksi tiloiksi mahdollisimman energiatehokkaita tiloja</t>
  </si>
  <si>
    <t>Matalaenergiarakentaminen yksityisellä sektorilla noudattaen kaupungin esimerkkiä</t>
  </si>
  <si>
    <t>Säästövaikutus??</t>
  </si>
  <si>
    <t>Energiakatselmusten teettäminen ja energiatehokkuussopimuksiin liittyminen yksityisellä sektorilla</t>
  </si>
  <si>
    <t>Palvelusektorin toimijoiden liittyminen energiatehokkuussopimuksiin, energiakatselmukset</t>
  </si>
  <si>
    <t>Kulutusseurannan, mittaroinnin ja raportoinnin kehittäminen ja tehostaminen yksityisellä sektorilla</t>
  </si>
  <si>
    <t>Mittaroinnin kehittäminen</t>
  </si>
  <si>
    <t>YLLÄPITO JA KÄYTTÖ (MUUT KUIN KAUPUNGIN OMISTAMAT RAKENNUKSET)</t>
  </si>
  <si>
    <t>Ylläpitomenettelyjen kehittäminen, kiinteistöhuollon koulutus, käyttöteknisten säästötoimien jatkuva läpikäynti, automatiikan hyödyntäminen yksityisellä sektorilla</t>
  </si>
  <si>
    <t>Säästö huomioitu seuraavissa kohdissa</t>
  </si>
  <si>
    <t xml:space="preserve">Sähköenergian tuntipohjaista ja reaaliaikaista mittausvalmiutta ja seurantaa kehitetään yksityisessä rakennuskannassa. </t>
  </si>
  <si>
    <t>Rakennuttajat, kiinteistöyhtiöt</t>
  </si>
  <si>
    <t>Rakennuttajat, asuntoyhtiöt</t>
  </si>
  <si>
    <t>Rakennusvalvonta, Helsingin Energia</t>
  </si>
  <si>
    <t>Yritykset, kiinteistöyhtiöt</t>
  </si>
  <si>
    <t>Kiinteistö- ja asuntoyhtiöt</t>
  </si>
  <si>
    <t>Asuntoyhtiöt</t>
  </si>
  <si>
    <t>Yritykset</t>
  </si>
  <si>
    <t>Neuvontapalvelun kehitys, aineisto tiedotusvälineille, näyttelyt, ohjeet, esimerkkinä toimiminen</t>
  </si>
  <si>
    <t>Jatketaan ja kehitetään energiatehokkuusneuvontaa ja koulutusta rakentamiseen ja rakennusten energiankäyttöön liittyen</t>
  </si>
  <si>
    <t>Muun kuin kaupungin omistaman rakennuskannan energiankulutuksesta 1% / HKR</t>
  </si>
  <si>
    <t>Kaupungin alueen liikenteen energiankulutuksesta 1% säästö / HKR</t>
  </si>
  <si>
    <t>Perustetaan liikenteen energiatehokkuusneuvontapalvelu</t>
  </si>
  <si>
    <t>Neuvontapalvelun kehitys, näyttelyt, ohjeet</t>
  </si>
  <si>
    <t>Esimerkkinä toimiminen, tiedottaminen hyvistä suunnittelu-, rakentamis- ja hankintakäytännöistä, näyttelyt ja tapahtumat, tiedonsaantimahdollisuuksien parantaminen, tiedotusvälineille aineiston toimittaminen, jne.</t>
  </si>
  <si>
    <t>KETS, Hgin kaup Energiapoliittiset linjaukset</t>
  </si>
  <si>
    <t>Säästövaikutus arvioidaan teetetyn selvityksen &amp; Motivan raportin perusteella / EAR</t>
  </si>
  <si>
    <t>Henkilöstön koulutus ja motivointi</t>
  </si>
  <si>
    <t>Johdon sitoutuminen, energiatehokkuuskoulutus jatkuvana käytäntönä, energiansäästöpalkinnot, positiivinen viestintä</t>
  </si>
  <si>
    <t>Kaupungin omasta energiankulutuksesta 2% säästö / HKR</t>
  </si>
  <si>
    <t>Palmian työntekijöiden koulutus ja ohjeistus Suurkeittiöiden energiatehokkuudesta</t>
  </si>
  <si>
    <t>Keittiötyypit ja määrät HKR/Lohilahti, arvioidaan keittiöiden kulutus ja säästöpotentiaali / HKR</t>
  </si>
  <si>
    <t>Yhteistyössä valtiovallan kanssa suunnataan investointitukia mm uusiutuvien energiamuotojen käyttöönottoon ja energiataloutta parantaviin toimenpiteisiin</t>
  </si>
  <si>
    <t>Rakennuskanta m3 jolle tukia myönnetty, arvioidaan säästöpotentiaali keskikulutuksen perusteella / HKR</t>
  </si>
  <si>
    <t>Toteutetaan uusiutuvien energialähteiden käyttöön liittyvät selvitykset</t>
  </si>
  <si>
    <t>Uusiutuvien energialähteiden käytön mahdollisuuksien kartoittaminen</t>
  </si>
  <si>
    <t>Uusiutuvien energialähteiden katselmusten teettäminen Helsingissä</t>
  </si>
  <si>
    <t>Potentiaali on kartoitettu, sisältyy Helsingin Energian kehittämisohjelmaan</t>
  </si>
  <si>
    <t>Ympäristökeskus arvioi?</t>
  </si>
  <si>
    <t>Kehitetään hankintakäytäntöjä ja hankintojen energiatehokkuusohjeita</t>
  </si>
  <si>
    <t>Hankintamallin kehittäminen työkaluksi (sisältää myös laskentamallin, jonka tuloksia tilastoidaan ja seurataan, mittari ja tavoite)</t>
  </si>
  <si>
    <t>Selvitetään hankintojen parhaat käytännöt ja niiden soveltuvuus käytäntöön</t>
  </si>
  <si>
    <t>Selvitetään parhaat käytännöt ja niiden sovellettavuus kaupungin hankinnoissa</t>
  </si>
  <si>
    <t>Materiaali- ja energiatehokkuuden huomioiminen laitehankinnoissa</t>
  </si>
  <si>
    <t>Laitehankinnoissa yhtenä hankintakriteerinä energiatehokkuus</t>
  </si>
  <si>
    <t>ATK-laitteet</t>
  </si>
  <si>
    <t>Kodinkoneet</t>
  </si>
  <si>
    <t>Kuljetuspalvelut</t>
  </si>
  <si>
    <t>Hoitopalvelut</t>
  </si>
  <si>
    <t>Ateriapalvelut</t>
  </si>
  <si>
    <t>Arvioidaan hankittavat määrät ja arvioidaan säästövaikutus / EAR</t>
  </si>
  <si>
    <t>Arvioidaan hankittavat määrät /Opev, Sosv, Terveysv / ja arvioidaan säästövaikutus / EAR</t>
  </si>
  <si>
    <t>ylätason toimi puuttuu</t>
  </si>
  <si>
    <t>RAKENNUSTEN YLLÄPIDON JA KÄYTÖN ENERGIATEHOKKUUS</t>
  </si>
  <si>
    <t>TYÖVERSIO 8</t>
  </si>
  <si>
    <t>RAKENTAMINEN / KAUPUNGIN OMISTAMAT RAKENNUKSET (KOKO KONSERNI)</t>
  </si>
  <si>
    <t>TYÖVERSIO 7</t>
  </si>
  <si>
    <t>Etsitään vaihtoehtoisia toteutusratkaisuja taloteknisten suunnittelukilpailujen ja tuoteosakauppojen avulla</t>
  </si>
  <si>
    <t>Varaudutaan taloudellisesti kannattaviin ja energiataloutta parantaviin lisäinvestointeihin, jotka tulevat esille rakentamisaikana</t>
  </si>
  <si>
    <t>Selvitetään edellytykset hankekohtaisen erityisrahoitukseen, jotta energiatehokkuusinvestointi ei vaikuta perittäviin pääomavuokriin</t>
  </si>
  <si>
    <t>EkoRak -ohjelma, Pääkaupunkiseudun ilmastostrategia, Helsingin energiapoliittiset linjaukset</t>
  </si>
  <si>
    <t>Taske, KSV, Tilakeskus, HKR</t>
  </si>
  <si>
    <t xml:space="preserve">Ruokahuollon kehittäminen </t>
  </si>
  <si>
    <t>Selvitetään ruoan tuotantojärjestelyjä ja luodaan uusia käytäntöjä suurkeittiöiden energian kulutuksen vähentämiseksi</t>
  </si>
  <si>
    <t>Tilakeskus, Palmia?</t>
  </si>
  <si>
    <t>Toteutetaan mukavuuslämmitykset vesikiertoisina järjestelminä kaupungin omassa ja tukemassa rakentamisessa kaukolämpöalueilla</t>
  </si>
  <si>
    <t>Arvioidaan neliömäärä, johon toteutetaan mukavuuslämmitys kaukolämmöllä sähkön sijaan uudis- ja peruskorjauskohteissa (CO2-säästö) / EAR</t>
  </si>
  <si>
    <t>Osana rakentamisen laadunvarmistusta kehitetään takuuaikana toteutettava kysely kiinteistön ylläpidolle ja käyttäjille</t>
  </si>
  <si>
    <t>Asuinkiinteistöyhtiöt</t>
  </si>
  <si>
    <t>Kehitetään hallinnollisia menettelyjä energiakustannusten kohdistamiseksi käyttäjille</t>
  </si>
  <si>
    <t>Hallinnollisen menettelyn kehittäminen energiakustannusten kohdistamiseksi käyttäjälle</t>
  </si>
  <si>
    <t xml:space="preserve">Kohdennetaan sähköenergiankulutus ja sen kustannukset kulutuksen aiheuttajaan, laskutetaan kustannukset käyttäjältä ja informoidaan käyttäjää kulutuksista </t>
  </si>
  <si>
    <t>Motivoidaan käyttäjiä kehittämällä taloudellista ohjausta</t>
  </si>
  <si>
    <t>Luodaan menettely, jossa sähköenergian käyttäjä pystyy hyödyntämään säästöt energiakustannuksissa muun toimintansa hyväksi</t>
  </si>
  <si>
    <t>Hallintokunnat</t>
  </si>
  <si>
    <t>Toteutetaan kiinteistösähkön ja käyttäjäsähkön mittaus tai mittausvalmius kaikissa uudiskohteissa ja peruskorjauksissa</t>
  </si>
  <si>
    <t>Toteutetaan kaupungin omistamissa asuntokiinteistöyhtiöissä energiakatselmuksia ja toteutetaan katselmuksissa ehdotetut säästötoimenpiteet.</t>
  </si>
  <si>
    <t>Energiansäästötoimet asuntokiinteistöyhtiöissä</t>
  </si>
  <si>
    <t>RAKENNUSTEN YLLÄPIDON ENERGIATEHOKKUUS</t>
  </si>
  <si>
    <t>RAKENNUSTEN KÄYTÖN ENERGIATEHOKKUUS</t>
  </si>
  <si>
    <t>ENERGIAN KÄYTTÖ JA NEUVONTA = ASUKKAIDEN ENERGIANKÄYTTÖ JA NEUVONTAPALVELUT (WORKING WITH CITIZENS)</t>
  </si>
  <si>
    <t>Energiatehokkuusinvestointien tukikäytäntöjen kehittäminen ja ylläpito</t>
  </si>
  <si>
    <t>Uusiutuvien energialähteiden käyttö lämmitykseen, jos kaukolämpöä ei ole käytettävissä</t>
  </si>
  <si>
    <t>KUNNOSSAPITOKORJAUKSET</t>
  </si>
  <si>
    <t>Huomioidaan energiataloudellisuus toteutettaessa kunnossapitokorjauksia</t>
  </si>
  <si>
    <t>teksti puuttuu</t>
  </si>
  <si>
    <t>Copy paste</t>
  </si>
  <si>
    <t>Sovelletaan matalaenergiarakentamisen ohjeita, hyödynnetään energiakatselmuksista saatuja tyyppisäästötoimenpiteitä kunnossapitokorjauksissa</t>
  </si>
  <si>
    <t>SYKE laskenut potentiaalia täydennysrakentamisesta / Urban Zone. Petteri selvittää</t>
  </si>
  <si>
    <t>Säästövaikutus sisältyy edelliseen</t>
  </si>
  <si>
    <t>Energiatehokkuus- ja energiamuotovaatimusten lisääminen tontinluovutusehtoihin asuinalueilla</t>
  </si>
  <si>
    <t>Kaupunkisuunnittelu, Rakennusvalvonta</t>
  </si>
  <si>
    <t>Tuulivoiman potentiaalikartoitus on tehty, Helsingin Energian toimi, ei esitetä säästövaikutusta tässä kohdassa</t>
  </si>
  <si>
    <t>Vähennetään yksityisautoilua liikennesuunnittelun keinoilla</t>
  </si>
  <si>
    <t>Raitioteiden tai metron rakentaminen uusille asuinalueille</t>
  </si>
  <si>
    <t>Onko HSL laskenut säästöpotentiaalia?</t>
  </si>
  <si>
    <t>Raideliikenteen laajentaminen Sipooseen</t>
  </si>
  <si>
    <t>Olemassa olevan pyörätieverkoston perusparantaminen</t>
  </si>
  <si>
    <t>Työkoneiden ja ajoneuvojen energiankulutuksen vähentäminen uusimalla kalustoa</t>
  </si>
  <si>
    <t>Polttoainevaihtoehtojen, ajoneuvotekniikoiden, jne käyttöönotto kalustoa uusittaessa</t>
  </si>
  <si>
    <t>Stara</t>
  </si>
  <si>
    <t>Asiaa selvitetty / Forsberg / HKR</t>
  </si>
  <si>
    <t>Stara, HKR, ATT</t>
  </si>
  <si>
    <t>Logistiikkasuunnittelu, yhteiskäyttö, urakoitsijoiden ja liikennöitsijöiden kilpailutus</t>
  </si>
  <si>
    <t>Vähennetään virastojen omistamien autojen aiheuttamia liikenteen päästöjä</t>
  </si>
  <si>
    <t>Autoja hankittaessa päästöt ovat yksi valinnan peruste</t>
  </si>
  <si>
    <t>Virastot, Stara</t>
  </si>
  <si>
    <t>Joukkoliikenteen palvelutason parantaminen</t>
  </si>
  <si>
    <t>Onkohan HSL selvittänyt potentiaalia?</t>
  </si>
  <si>
    <t>HSL, KSV</t>
  </si>
  <si>
    <t>Poikittaisliikenteen parantaminen</t>
  </si>
  <si>
    <t>Jokeri 2 -suunnittelu ja toteutus</t>
  </si>
  <si>
    <t>Kaupunkisuunnittelu, HSL</t>
  </si>
  <si>
    <t>Virastot</t>
  </si>
  <si>
    <t>Tehostetaan kulutusseurantaa ja raportointikäytäntöjä</t>
  </si>
  <si>
    <t>Vähennetään joukkoliikenteen polttoaineen kulutusta</t>
  </si>
  <si>
    <t>parannetaan palvelutasoa, kootaan kehitysehdotuksia, parannetaan liityntäpysäköintiä</t>
  </si>
  <si>
    <t>Vähennetään yksityisautoilua kehittämällä joukkoliikennettä</t>
  </si>
  <si>
    <t>toimenpidekuvaus puuttuu</t>
  </si>
  <si>
    <t>Polttoaineen kulutuksen vähentäminen</t>
  </si>
  <si>
    <t>Toteutetaan taloudellisen ajotavan koulutusta joukkoliikenteen kuljettajille</t>
  </si>
  <si>
    <t>Toteutetaan taloudellisen ajotavan koulutusta kaupungin autoja käyttäville</t>
  </si>
  <si>
    <t>Vähän sähköä kuluttava kalusto</t>
  </si>
  <si>
    <t>Raideliikenteen kalustohankinnoissa sähköenergian kulutus hankintakriteerinä</t>
  </si>
  <si>
    <t>tarkistettava</t>
  </si>
  <si>
    <t>Muu joukkoliikenne</t>
  </si>
  <si>
    <t>Laivojen maasähkön kulutuksen alentaminen</t>
  </si>
  <si>
    <t>Helsingin Satama lienee selvittänyt?</t>
  </si>
  <si>
    <t>VR toimenpiteet??</t>
  </si>
  <si>
    <t>Liikennesuunnittelu ja liikennejärjestelmän kehittäminen</t>
  </si>
  <si>
    <t>Vähennetään joukkoliikenteen energiankulutusta</t>
  </si>
  <si>
    <t>Ajotapakoulutus</t>
  </si>
  <si>
    <t>Ruuhkamaksuselvityksen perusteella arvioidaan potentiaali / Petteri?</t>
  </si>
  <si>
    <t>Tavarankuljetusliikenteen vähentäminen</t>
  </si>
  <si>
    <t>Logistiikan kehittäminen, sähköisten palveluiden lisääminen ja kehittäminen</t>
  </si>
  <si>
    <t>Pyritään vähentämään raskasta liikennettä kaupunkialueella</t>
  </si>
  <si>
    <t>ympäristövyöhykkeet, logistiikan kehittäminen</t>
  </si>
  <si>
    <t>Rajoitetaan vanhimpien ja saastuttavimpien raskaiden ajoneuvojen liikennöintiä keskusta-alueella</t>
  </si>
  <si>
    <t>Pysäköintijärjestelyjen kehittäminen</t>
  </si>
  <si>
    <t>Pysäköintimaksujen nosto, pysäköintirajoitusten lisääminen</t>
  </si>
  <si>
    <t>Tästä tehty selvitys / Pauliina?</t>
  </si>
  <si>
    <t>Vaikutetaan kaupungin työntekijöiden työmatkoihin yksityisautoilun vähentämiseksi</t>
  </si>
  <si>
    <t>Kannustetaan asukkaita kevyen liikenteen lisäämiseen</t>
  </si>
  <si>
    <t>Yhteiskäyttöautojen lisääminen</t>
  </si>
  <si>
    <t>Huomioitu edellä lasketussa säästöpotentiaalissa</t>
  </si>
  <si>
    <t>potentiaalia arvioidaan LITU 2008 tulosten perusteella kaupungin työntekijämäärään suhteutettuna / Petteri</t>
  </si>
  <si>
    <t>Edistetään pyörällä liikkumista huolehtimalla pyöräteiden hoidosta ja talvikunnossapidosta, uudistamalla kaupunkipyörät</t>
  </si>
  <si>
    <t>Luodaan edellytykset työmatkapyöräilylle (pyöräpaikat, sosiaalitilat), tiedotus kevyttä liikennettä koskevista parannuksista, pyöräilijöiden palkitseminen</t>
  </si>
  <si>
    <t>Kootaan kokemuksia pyörätieverkostosta ja käytännöistä</t>
  </si>
  <si>
    <t xml:space="preserve">Kootaan Euroopan "pyöräilykaupungeista" parhaita käytäntöjä ja sovelletaan niitä </t>
  </si>
  <si>
    <t>HKR??</t>
  </si>
  <si>
    <t>Pauliina ja Katri listaavat hankkeita</t>
  </si>
  <si>
    <t>Kokeiluhankkeiden hyvien käytäntöjen käyttöönotto</t>
  </si>
  <si>
    <t>Viedään kokeiluhankkeista kertyneet hyvät kokemukset laajasti käytäntöön</t>
  </si>
  <si>
    <t>Osallistutaan kehityshankkeisiin</t>
  </si>
  <si>
    <t>yhteistyöhankkeet ja niiden kokemusten vieminen käytäntöön</t>
  </si>
  <si>
    <t>Taske, Ympäristökeskus</t>
  </si>
  <si>
    <t>Kannustetaan yksityisiä toimijoita toteuttamaan energiatehokkuutta edistäviä toimintamalleja</t>
  </si>
  <si>
    <t>kannustetaan ympäristöluokituksiin ja erilaisten ympäristöluokitusten ym toteuttamiseen</t>
  </si>
  <si>
    <t>Osallistutaan hankkeeseen, jossa kehitetään rahoituskonsepti ja ESCO-käytäntö pk-yrityksille ja kotitalouksille</t>
  </si>
  <si>
    <t>Ilmastorahastosta rahoitetaan hyviä yksityissektorin energiatehokkuushankkeita</t>
  </si>
  <si>
    <t xml:space="preserve">Otetaanko hankkeita mukaan? </t>
  </si>
  <si>
    <t>Osallistutaan uusien rahoituskäytäntöjen kehittämiseen</t>
  </si>
  <si>
    <t>kehitetään uusia toimintamalleja energiatehokkuusprojektien rahoittamiseksi</t>
  </si>
  <si>
    <t>kenelle?</t>
  </si>
  <si>
    <t>1.1</t>
  </si>
  <si>
    <t>1.2</t>
  </si>
  <si>
    <t>1.3</t>
  </si>
  <si>
    <t>1.4</t>
  </si>
  <si>
    <t>2.1</t>
  </si>
  <si>
    <t>2.2</t>
  </si>
  <si>
    <t>3.1</t>
  </si>
  <si>
    <t>3.2</t>
  </si>
  <si>
    <t>3.3</t>
  </si>
  <si>
    <t>6.1</t>
  </si>
  <si>
    <t>6.2</t>
  </si>
  <si>
    <t>6.3</t>
  </si>
  <si>
    <t>7.1</t>
  </si>
  <si>
    <t>7.2</t>
  </si>
  <si>
    <t>7.3</t>
  </si>
  <si>
    <t>7.4</t>
  </si>
  <si>
    <t>8.1</t>
  </si>
  <si>
    <t>8.2</t>
  </si>
  <si>
    <t>9.1</t>
  </si>
  <si>
    <t>MUUT SEKTORIT JA OSA-ALUEET</t>
  </si>
  <si>
    <t>sähkölämmitys</t>
  </si>
  <si>
    <t>CO2-päästökertoimet jolla päästövaikutus lasketaan</t>
  </si>
  <si>
    <t>Lämpö+sähkö laskettu suoraan yhteen</t>
  </si>
  <si>
    <t>1.1.1</t>
  </si>
  <si>
    <t>1.1.2</t>
  </si>
  <si>
    <t>1.1.3</t>
  </si>
  <si>
    <t>1.1.4</t>
  </si>
  <si>
    <t>1.1.5</t>
  </si>
  <si>
    <t>1.1.6</t>
  </si>
  <si>
    <t>1.3.1</t>
  </si>
  <si>
    <t>1.3.2</t>
  </si>
  <si>
    <t>1.3.3</t>
  </si>
  <si>
    <t>1.3.4</t>
  </si>
  <si>
    <t>1.3.5</t>
  </si>
  <si>
    <t>2.1.1</t>
  </si>
  <si>
    <t>2.1.2</t>
  </si>
  <si>
    <t>2.1.3</t>
  </si>
  <si>
    <t>2.2.1</t>
  </si>
  <si>
    <t>2.2.2</t>
  </si>
  <si>
    <t>2.2.3</t>
  </si>
  <si>
    <t>TYÖVERSIO 9</t>
  </si>
  <si>
    <t>Arvioidaan paljonko jäähdytettyä m2 rakennetaan ja peruskorjataan, CO2-päästövähenemä kompressorijäähdytykseen verrattuna / Helen / Wirgentius / EAR</t>
  </si>
  <si>
    <t>Tarjotaan yrityksille kestävän liikkumisen neuvontaa</t>
  </si>
  <si>
    <t>Tehdään ehdotus kuinka Helsinki voi tarjota yrityksille kestävän liikkumisen palvelua</t>
  </si>
  <si>
    <t>Ilmansuojelun toimintaohjelma</t>
  </si>
  <si>
    <t>Ymk</t>
  </si>
  <si>
    <t>Vähennetään joutokäyntiä</t>
  </si>
  <si>
    <t>joutokäyntiä rajoitetaan tiedottamalla, tehostamalla valvontaa, valistustilaisuuksilla HKL:n tilaamille linja-autokuljettajille</t>
  </si>
  <si>
    <t>HKR, HSL</t>
  </si>
  <si>
    <t>Liikennejärjestelmän energiatehokkuus paranee.</t>
  </si>
  <si>
    <t>PLJ 2007 ympäristövisio</t>
  </si>
  <si>
    <t>Jokeri 2 -suunnittelu ja toteutus, vahvistamalla nykyisiä poikitaislinjoja</t>
  </si>
  <si>
    <t xml:space="preserve">Raportti en pol linjausten toimeenpanosta Ilmansuojelun toimintaohjelma </t>
  </si>
  <si>
    <t>Edistetään oman kaluston vähäpäästöisyyttä</t>
  </si>
  <si>
    <t>Otetaan käyttöön vähäpäästöisyydeen kriteerit kaupungin hankkimissa ajoneuvoissa</t>
  </si>
  <si>
    <t>Ilmansuojelun toimintaohjelma, Pääkaup seudun ilmastostrategia 2030</t>
  </si>
  <si>
    <t>Virastot, Stara, Ymk</t>
  </si>
  <si>
    <t>Kehitetään mahdollisuutta kulkea vapaa-ajan matkat joukkoliikenteellä</t>
  </si>
  <si>
    <t>Vapaa-ajan liikkuminen huomioidaan joukkoliikennevuorojen ja -linjojen suunnittelussa, kartoitetaan vapaa-ajan matkojen suunntautuneisuus</t>
  </si>
  <si>
    <t>Pääosa liikenteen kasvusta kanavoituu joukkoliikenteeseen.</t>
  </si>
  <si>
    <t>Joukkoliikenteen kulkumuoto-osuus pääkaupunkiseudn liikenteestä on kavanut 2 prosenttiyksiköllä nykyisestä 40:stä 42 prosenttiin</t>
  </si>
  <si>
    <t>HKL kestävän kehityksen visio 2012</t>
  </si>
  <si>
    <t>HKL, HSL</t>
  </si>
  <si>
    <t>Lisätään joukkoliikenteen houkuttelevuutta</t>
  </si>
  <si>
    <t>Nopeuttamalla joukkoliikennettä ja kehittämällä joukkoliikennelinjoja, liityntäpysäköintiä työsuhdematkalippuetuutta, aikatauluinformaatiota, kutsuohjattua liikennettä sekä pitämällä lippujen hinnat kilpailukykyisinä ja parantamalla pysäkkiolosuhteita.</t>
  </si>
  <si>
    <t>HSY, HKL, KSV</t>
  </si>
  <si>
    <t>Edistetään vähäpäästöisyyttä ja ympäristövyöhykeen perustaminen</t>
  </si>
  <si>
    <t>Ilmansuojelun toimintaohjelma, Raportti en pol linjausten toimeenpanosta</t>
  </si>
  <si>
    <t>HSL, Ymk</t>
  </si>
  <si>
    <t>Ympäristöystävällisen joukkoliikenteen osuus lisääntyy</t>
  </si>
  <si>
    <t>Joukkoliikenteen paikkakilometrituotannosta 70 % tuotetaan sähkö- ja kaasukäyttöisellä kalustolla (2003: 50%)</t>
  </si>
  <si>
    <t>Laivaliikenteen päästöjen hallinta</t>
  </si>
  <si>
    <t>Satama tarjoaa laivoille maasähkön liityntämahdollisuuden</t>
  </si>
  <si>
    <t>Helsingin Satama lienee selvittänyt? On</t>
  </si>
  <si>
    <t>HelSa</t>
  </si>
  <si>
    <t>Edistetään kevyttä liikennettä</t>
  </si>
  <si>
    <t>Selvitys pyöräpysäköinnin kehittämiseksi, pyöräpysäköinnin parantaminen lupaprosessissa, kävelykeskustan kehittäminen, pyöräteiden laadun ja viitoituksen kehittäminen, kaupunkipyöräkonseptin kehittäminen sekä tiedottaminen</t>
  </si>
  <si>
    <t>KSV, HKR, Rakvv, HSL</t>
  </si>
  <si>
    <t>Selvitetään ja otetaan käyttöön Helsinkiin soveltuvat liikenteen hallinta- ja hinnoittelukeinot</t>
  </si>
  <si>
    <t>Edistetään joukkoliikenteen kilpailukykyä, ruuhkaisuutta ja vähäpäästöisyyttä. Selvitetään erilaisia ruuhkamaksumalleja (EPOS ponsi)</t>
  </si>
  <si>
    <t>Ilmansuojelun toimintaohjelma, Hgin kaup Energiapoliittiset linjaukset</t>
  </si>
  <si>
    <t>LVM, KSV, Ymk</t>
  </si>
  <si>
    <t>Edistetään vähäpäästöisyyttä</t>
  </si>
  <si>
    <t>Ymk, KSV, HKR</t>
  </si>
  <si>
    <t>Järjestetään taloudellisen ajotavan koulutusta</t>
  </si>
  <si>
    <t>Hallintokunnat järjestävät koulutusta henkilöstölleen, HKL edellyttää, että liikennöitsijät käyvät koulutukseen, koulutuksessa lisäksi kiinnitetään huomiota reitin valintaan,logistisiin ketjuihin ja ajojajankohtaan</t>
  </si>
  <si>
    <t>kaikki hallintokunnat, HSL</t>
  </si>
  <si>
    <t>Laaditaan liikkumissuunnitelmia</t>
  </si>
  <si>
    <t>kaupungin hallintokunnat laativat oman liikkumissuunnitelmansa.</t>
  </si>
  <si>
    <t>kaikki hallintokunnat, Ymk, HKR</t>
  </si>
  <si>
    <t>Pyöräliikenteen määrä pyritään kaksinkertaistamaan nykytasosta vuoteen 2015, niin että pyöräliikenteen osuus kaikista matkoista olisi tuolloin n. 12%.</t>
  </si>
  <si>
    <t>Pyöräily sisällytettään paremmin erityisesti seudulliseen liikennepolitiikkaan, turvallisuutta parannetaan, tiedotusta ja valistusta terveys- ja ympäristöhyödyistä, pyöräverkoston parantaminen yhtenäiseksi ja selkeäksi, pyörien pysäköintimahdollisuuksia parannetaan</t>
  </si>
  <si>
    <t>Pyöräilyn kaksinkertaistamisohjelma</t>
  </si>
  <si>
    <t>KSV, HSL, Taske, Ymk, Liv</t>
  </si>
  <si>
    <t>Selvitys pyöräpysäköinnin kehittämiseksi, pyöräpysäköinnin parantaminen lupaprosessissa, väylien ylläpidon ja kunnon parantaminen, kävelykeskustan kehittäminen, pyöräteiden laadun ja viitoituksen kehittäminen, kaupunkipyöräkonseptin kehittäminen sekä tiedottaminen</t>
  </si>
  <si>
    <t>Lisätään asukkaiden kevyen liikenteen käyttöä</t>
  </si>
  <si>
    <t>Lisätään kestävän liikkumisen neuvontaa</t>
  </si>
  <si>
    <t>Energiansäästöpotentiaalin kartoitus (TTY selvitys)</t>
  </si>
  <si>
    <t>Heljo laskee potentiaalin?</t>
  </si>
  <si>
    <t>Toteutetaan matalaenergiarakentamista uudis- ja peruskorjauskohteissa noudattaen Helsingin kaupungin esimerkkiä - Rakennusvalvontavirasto opastaa</t>
  </si>
  <si>
    <t>Matalaenergiarakentaminen uudisrakentamisessa ja peruskorjauksissa yksityisellä sektorilla noudattaen kaupungin esimerkkiä</t>
  </si>
  <si>
    <t>Säästöpotentaali huomioitu 2.1 alla</t>
  </si>
  <si>
    <t>KSV</t>
  </si>
  <si>
    <t>RAKENNUSTEN KÄYTTÖ JA YLLÄPITO (MUUT KUIN KAUPUNGIN OMISTAMAT RAKENNUKSET)</t>
  </si>
  <si>
    <t>ENERGIATEHOKKUUSNEUVONTA</t>
  </si>
  <si>
    <t xml:space="preserve">2010-luvulla toteutetaan kaikki kaupungin omistaman asuinrakennuskannan uudis- ja peruskorjauskohteet matalaenergiarakennuksina ja 2020-luvulla passiivienergiarakennuksina. </t>
  </si>
  <si>
    <t>Kaupungin omissa hankinnoissa edistetään materiaali- ja energiatehokkuutta sekä vähäpäästöisyyttä</t>
  </si>
  <si>
    <t>LIIKENNE</t>
  </si>
  <si>
    <t>JULKISET HANKINNAT (TUOTTEIDEN JA PALVELUIDEN HANKINTA KAUPUNGIN ORGANISAATIOSSA)</t>
  </si>
  <si>
    <t>PAIKALLINEN ENERGIAN TUOTANTO (KAUPUNGIN OMAT + MUUT)</t>
  </si>
  <si>
    <t>MUUT KIINTEISTÖT, RAKENNUKSET, TOIMINNOT</t>
  </si>
  <si>
    <t>KAUPUNGIN OMAT KIINTEISTÖT, RAKENNUKSET, TOIMINNOT</t>
  </si>
  <si>
    <t>Vähennetään muun joukkoliikenteen energiankulutusta</t>
  </si>
  <si>
    <t>vaikutetaan raideliikenteen kalustohankintoihin, laivaliikenteen päästöihin</t>
  </si>
  <si>
    <r>
      <t xml:space="preserve">Lämpö </t>
    </r>
    <r>
      <rPr>
        <b/>
        <sz val="11"/>
        <color indexed="10"/>
        <rFont val="Calibri"/>
        <family val="2"/>
      </rPr>
      <t>+ polttoaineet</t>
    </r>
    <r>
      <rPr>
        <b/>
        <sz val="11"/>
        <rFont val="Calibri"/>
        <family val="2"/>
      </rPr>
      <t>?? [MWh/a]</t>
    </r>
  </si>
  <si>
    <t>vuosisummia, ei vielä huomioitu kumulatiivista summaa</t>
  </si>
  <si>
    <t>Asettamalla vähäpäästöisyys bussien hankinta-/kilpailuvaatimukseksi, selvittämällä ja kokeilemalla biodieselin, hybridibussien ja johdinautojen käytöä sekä edistämällä maa- ja biokaasun tankkausinfrastruktuuria. Perustamalla ympäristövyöhyke, jonka alueella on tiukemmat kriteerit.</t>
  </si>
  <si>
    <t xml:space="preserve">Määritellään viralliset kriteerit vähäpäästöisille autoille, selvitetään ja otetaan käyttöön kannustinmahdollisuudet (mm. pysäköintietu) </t>
  </si>
  <si>
    <t>Ostoenergian kustannustehokas (takaisinmaksuaika 5-20 v) vähennyspotentiaali vähintään -20-30 %, etenkin aurinkolämpö ja lämpöpumput, paljonko tästä toteutettavissa 2020 mennessä? Aurinkosähkön täytyy ensin halventua merkittävästi, jotta sillä olisi näissä kohteissa todellista merkitystä (takaisinmaksuaika &gt;50 v) Voidaanko pellettien pienpolttoa suosia ilmanlaadun kustannuksella? Pientuulivoima? (takaisinmaksuaika 10-20 v tuulisilla alueilla))</t>
  </si>
  <si>
    <t>Öljylämmitteisiä Helsingin omistamista kiinteistöistä vain yksittäisiä kohteita, esim. Meriharjun luontotalo, oletus osuus 10 % sähkölämmitteisistä  (99 % kaukolämmössä, 1 % sähkölämmitystä, 0,1% öljyä) Näissä potentiaali -60 % (maalämpö-70 %, kaukolämpö -50 % (KL päästökerroin nyt 210 g CO2/kWh vs. öljy 300 g CO2/kWh, KL alenee tasolle 150 g/kWh 2020 mennessä?) , ilmalämpöpumppu -30 %, bioöljy -50 %, aurinkolämpö -20 %, pelletti -100%)</t>
  </si>
  <si>
    <t xml:space="preserve">Sähkölämmityskohteiteita 1 % Helsingin kiinteistöistä eli noin 11 GWh. Säästöpontiaali noin -30 % eli 3,3 GWh, kaikki otetaan käyttöön 2020 mennessä. (ilmalämpö -30 %, maalämpö (jos varaava lattialämmitys) -70 %, aurinkolämpö -15 %) </t>
  </si>
  <si>
    <t>Rakennusten lämmityksen öljynkulutus nyt noin 360 GWh, säästöpotentiaali -60 % (-100 %), josta kolmasosa saadaan käyttöön 2020 mennessä (suuri osa öljykattiloista uusimisiässä, viestinnällä (ilmasto.info suuri merkitys))-&gt; säästö 0,2*360GWh=72 GWh</t>
  </si>
  <si>
    <t>Sähkölämmityksen kulutus on nykyisin Helsingissä noin 330 GWh. Sähkölämmityskohteissa (ilmalämpö -30 %, maalämpö (jos varaava lattialämmitys) -70 %, aurinkolämpö -15 %) säästöpotentiaali luokkaa -30 %, josta käyttöön saadaan kolmasosa eli 10 % 2020 mennessä (mm. ilmasto.info)) Säästö 33 GWh</t>
  </si>
  <si>
    <t>Oletus: hintoja alennetaan 10 % -&gt; henkilöautoliikenteen päästöt vähenevät -2,5 % eli noin 30 GWh.Hintajousto on noin -0,4, eli hinnan 10 % alentaminen lisää joukkoliikenteen käyttöä noin 4 % ja jos nämä ovat autoilijoita niin päästövähennys on tästä noin 2/3 (auton kaupunkipäästö 200 g/km, joukkoliikennejärjestelmän 65 g/km) . http://www.lvm.fi/fileserver/LVM50_2007.pdf</t>
  </si>
  <si>
    <t>HSL, pks kaupungit</t>
  </si>
  <si>
    <t>Ruuhkamaksuselvityksen mukaan Helsingin seudun hiilidioksidipäästöt vähenisivät ruuhkamaksujen ansiosta noin 11-21 % verrattuna tilanteeseen ilman ruuhka-maksuja vuonna 2017.  Samassa suhteessa Helsingin osalta tämä vastaisi noin 220-430 GWh energiansäästöä sekä 56 000-110 000 t CO2 vähenemää. (Tukholmassa päästöt alenivat 30 000 tonnia ruuhkamaksujen käyttöönoton myötä vuonna 2006. ) HUOMIOITU ALARAJALUKEMA.</t>
  </si>
  <si>
    <t>KSV arvioi täydennysrakentamismahdollisuuksiksi H:ki 1000000asm2 vuoteen 2020. Näihin muuttaisi noin 30000 asukasta nykyisellä asumisväljyydellä. Asuntojen lämmönkulutus oletus 100 kWh/m2 H:ki sekä kehyskunnat, mutta H:ki ominaispäästö 200 gCO2/kWh kehyskunnat 300 gCO2/kWh josta syntyy 10000 t/a päästövähennys. Urban Zone mukaan laskettuna Helsingin intensiivisellä joukkoliikennealueella asuvan liikenteen vuosipäästöt noin 1 t/as ja kehyskuntien välttävän joukkoliikenteen alueella 1,8 t/as, tästä syntyy 30000 asukkaalla ero 24000 t/a-&gt;lämmitys ja liikenne yht. 34000 t/a</t>
  </si>
  <si>
    <t>Arvioidaan neliömäärä, johon toteutetaan mukavuuslämmitys kaukolämmöllä sähkön sijaan uudis- ja peruskorjauskohteissa (CO2-säästö) / 33 kohdetta, 25 m2 per kohde, 4000 tuntia/a</t>
  </si>
  <si>
    <t>Selvitetään rakentamisen keskimääräinen energiankulutus per rakennettu brm2, oletetaan 10% säästö / huomioitu vain sähkön kulutus 50 kWh/m3, rakennettu 2009  noin 441 000 m3</t>
  </si>
  <si>
    <t>Arvioitu 2% prosentin säästö kaikkien uusien ja peruskorjattujen m3 energiankulutuksesta / rakennettu 2009 noin 441 000 m3, oletettu keskikulutus lämpö 25 ja sähkö 25 kWh/m3</t>
  </si>
  <si>
    <t xml:space="preserve">2% säästö kaikkien uusien ja peruskorjattujen m3 energiankulutuksesta / oletetaan uusia 200000 m2, keskikulutus lä 20, sähkö 25 kWh/m3,a, peruskorjattuja 200000 m3, keskikulutus lä 28, sähkö 25 kWh/m3,a </t>
  </si>
  <si>
    <t xml:space="preserve">Arvioidaan että vuosittain rakennettavasta volyymistä 72600 m2  jäähdytettyä 30% ja kaukokylmäalueella 20%, jäähdytyssähkön keskikulutus 2 kWh/brm2,a , CO2-päästövähenemä kompressorijäähdytykseen verrattuna </t>
  </si>
  <si>
    <t>kets</t>
  </si>
  <si>
    <t>SUMMA</t>
  </si>
  <si>
    <t>KAIKKI ISOT OTSIKOT YHTEENSÄ</t>
  </si>
  <si>
    <t>Tilakeskus, hallintokunnat</t>
  </si>
  <si>
    <t xml:space="preserve">Tilakeskus, HKR </t>
  </si>
  <si>
    <t>Kehitetään määrittelyt ja toimintatavat matala- ja passiivienergiarakentamiselle palvelurakennuksissa</t>
  </si>
  <si>
    <t>Asuntorakentamissa siirrytään matalaenergiatalotuotantoon jo 2010-luvulla ja passiivitalotuotantoon 2020-luvulla. VUOSILUVUT TARKISTETTAVA</t>
  </si>
  <si>
    <t xml:space="preserve">Tilakeskus, HKR, ATT </t>
  </si>
  <si>
    <t>HKR, Tilakeskus, ATT</t>
  </si>
  <si>
    <t>Matala- ja passiivienergiarakentamisen suunnittelun ja rakentamisen ohjeiden laadinta</t>
  </si>
  <si>
    <t>Matala- ja passiivienergia rakentamisen koulutus rakennuttamistehtävissä toimiville kaupungin omassa organisaatiossa</t>
  </si>
  <si>
    <t>HKR, ATT</t>
  </si>
  <si>
    <t>Tilakeskus, HKR, ATT</t>
  </si>
  <si>
    <t>Tilakeskus, HKR , ATT</t>
  </si>
  <si>
    <t>Tilakeskus, ATT?</t>
  </si>
  <si>
    <t>Taske, KSV, ATT</t>
  </si>
  <si>
    <t>Tilakeskus, rakennuttajaorganisaatiot (HKR/ATT)</t>
  </si>
  <si>
    <t>Tilakeskus, Palmia,HKR</t>
  </si>
  <si>
    <t>Rakentamisasiakirjat</t>
  </si>
  <si>
    <t>Energiatehokkuuteen liittyvien vaatimusten lisääminene tarvittavin osin tarjouspyyntö, tilaus ja urakka-asiakirjoihin</t>
  </si>
  <si>
    <t>Materiaaleihin sitoutuneen energian minimointi</t>
  </si>
  <si>
    <t>HKR,ATT</t>
  </si>
  <si>
    <t>RAKENNUSTEN KÄYTTÖÖNOTTO- JA TAKUUVAIHEEN TOIMENPITEET</t>
  </si>
  <si>
    <t>Käyttöönottovaiheen energiakatselmus takuuvaiheen aikana, simulointien päivitys tavoitekulutukseksi</t>
  </si>
  <si>
    <t>Tila, HKR, Koy</t>
  </si>
  <si>
    <t>Tila</t>
  </si>
  <si>
    <t xml:space="preserve">Kulutuksen raportointi, eritasoiset raportointimallit eri tahoille, kulutuksesta ja kulutuksen muutoksista tiedottaminen käyttäjälle. Hallinnollisen menettelyn kehittäminen. </t>
  </si>
  <si>
    <t>RAKENNUSTEN KÄYTÖN JA YLLÄPIDON TOIMENPITEET / KAUPUNGIN OMISTAMAT RAKENNUKSET</t>
  </si>
  <si>
    <t>ENERGIAKATSELMUKSET, ENERGIAPALVELUT</t>
  </si>
  <si>
    <t>Kulutuksen alamittaukset</t>
  </si>
  <si>
    <t>Suurten kulutuskohteiden alamittaukset (keittiöt jne)</t>
  </si>
  <si>
    <t>Tila, HKR, ATT</t>
  </si>
  <si>
    <t>HKR, Tila</t>
  </si>
  <si>
    <t>Kehitetään mahdollisuutta korkeampaan hinnoitteluun korkean kulutuksen aikana (koskien kaikkia kuluttajia). Smart Grid.</t>
  </si>
  <si>
    <t>Huoltokirjan tehokas käyttö</t>
  </si>
  <si>
    <t>Sähköisen huoltokirjan käytön valvonta ja kehittäminen</t>
  </si>
  <si>
    <t>Tila, Palmia</t>
  </si>
  <si>
    <t>Palmia, Tila, Käyttäjät, HKR</t>
  </si>
  <si>
    <t>Tila, Palmia, HKR</t>
  </si>
  <si>
    <t>Tila, Palmia,Käyttäjät</t>
  </si>
  <si>
    <t>TÄSSÄ VAI AIEMMIN RIVI 110?</t>
  </si>
  <si>
    <t>Tilakeskus, Palmia</t>
  </si>
  <si>
    <t>Tila, HKR, Palmia</t>
  </si>
  <si>
    <t>Tietotekniikkaympäristön, toimisto- yms laitteiden energiansäästötoimet kaupungin omassa toiminnassa</t>
  </si>
  <si>
    <t>Taske, Kaikki</t>
  </si>
  <si>
    <t>Kunnossapitokorjausten suunnitelmallisuus ja kokonaisuuksien hallinta, uuden tekniikan hyödyntäminen</t>
  </si>
  <si>
    <t>PTS-suunnitelmissa huomioidaan energiatehokkuus</t>
  </si>
  <si>
    <t>Tiedotus hyvistä esimerkeistä</t>
  </si>
  <si>
    <t>Yhteistyö alan toimijoiden kanssa</t>
  </si>
  <si>
    <t>Rakennuttajat</t>
  </si>
  <si>
    <t>Kaikki</t>
  </si>
  <si>
    <t>Energiatehokkaan rakentamisen kokonaisvaltainen neuvonta alueen energiantuotantoratkaisut huomioiden</t>
  </si>
  <si>
    <t>Ohjataan pientalorakentajien ja asunto-osakeyhtiöiden lämmitys- , jäähdytys ja sähköratkaisuja tiedottamalla hyvistä esimerkeistä käyttäen koestettuja tuloksia.</t>
  </si>
  <si>
    <t>Uusien ja peruskorjattavien rakennusten lämmitystapavalinnoissa ja eristevaihtoehdoissa neuvonta kokonaisuus ja alueen energiaratkaisut huomioiden.</t>
  </si>
  <si>
    <t>Keskitetty seudullinen energiatehokkuusneuvonta (Ilmastoinfo) ONKO SAMA ASIA KUIN ASIOINTIPISTEIDEN TIEDONS…</t>
  </si>
  <si>
    <t>Yhteistyö median kanssa</t>
  </si>
  <si>
    <t>ESNK, Tila, HKR, ATT</t>
  </si>
  <si>
    <t>Taske,KV/as. asiain osasto</t>
  </si>
  <si>
    <t>Tilakeskus, rakennuttajaorganisaatiot, asuntoasioista vastaavat virastot, ESNK</t>
  </si>
  <si>
    <t>ESNK,HKR</t>
  </si>
  <si>
    <t>Neuvonta</t>
  </si>
  <si>
    <t>ohjaus uusiutuvien energialähteiden käyttöön peruslorjausten ja uudisrakentamisen yhteydessä</t>
  </si>
  <si>
    <t>Rakvv, Helen</t>
  </si>
  <si>
    <t>Alan yritykset, järjestöt</t>
  </si>
  <si>
    <t>Rakvv, Helen, neuvontapisteet</t>
  </si>
  <si>
    <t>Koulutus</t>
  </si>
  <si>
    <t>Hankintoja suorittaville annetaan koulutusta oikeiden hankintojen tekemiseksi</t>
  </si>
  <si>
    <t>Hank, ao virastot</t>
  </si>
  <si>
    <t>nro?</t>
  </si>
  <si>
    <t>Jari: keltaiset, Petteri: vihertävät, Katri: oranssit, Ulla: limenvihreät, Erja: siniset</t>
  </si>
  <si>
    <t>Huomioitu kommentit: Jari 27.5, Petteri 28.5 (2x), Katri 28.5, Ulla 28.5, Erja 31.5 - Lisätty KETS-potentiaalit. Lisätty laskentakaavat ja otsikkonumerot.</t>
  </si>
  <si>
    <r>
      <t xml:space="preserve">Arvioitu energian-säästö-vaikutus </t>
    </r>
    <r>
      <rPr>
        <b/>
        <sz val="11"/>
        <rFont val="Calibri"/>
        <family val="2"/>
      </rPr>
      <t>[MWh/a] (pa+lä+sä)</t>
    </r>
  </si>
  <si>
    <t>Polttoaineet [MWh/a] vuonna 2020</t>
  </si>
  <si>
    <t>Lämpö [MWh/a] vuonna 2010</t>
  </si>
  <si>
    <t>Sähkö [MWh/a] vuonna 2020</t>
  </si>
  <si>
    <r>
      <t xml:space="preserve">Arvioitu uusiutuvan energian tuotannon lisäys </t>
    </r>
    <r>
      <rPr>
        <b/>
        <sz val="11"/>
        <rFont val="Calibri"/>
        <family val="2"/>
      </rPr>
      <t>[MWh/a] vuonna 2020</t>
    </r>
  </si>
  <si>
    <r>
      <t>Arvioitu CO2-päästöjen vähenemä</t>
    </r>
    <r>
      <rPr>
        <b/>
        <sz val="11"/>
        <rFont val="Calibri"/>
        <family val="2"/>
      </rPr>
      <t xml:space="preserve"> [t/a] vuonna 2020</t>
    </r>
  </si>
  <si>
    <t>Uudisrakennuksia 0,7% ja peruskorjattavia 1,8% vuodessa, lämmön kulutus -50% ja sähkön kulutus -30% nykytasosta. Arvioidaan rakennettava volyymi ja nykytason keskikulutukset/ HKR. Sisältää tontinluovutusehtojen vaatimusten säästövaikutuksen.</t>
  </si>
  <si>
    <t>TIEDOTUSKAMPANJAT, VERKOTTUMINEN, VUOROVAIKUTUS (TOIMINTA KAUPUNGIN ORGANISAATIOSTA ULOSPÄIN)</t>
  </si>
  <si>
    <t>Kehitetään aktiivista vuorovaikutusta kaupunkilaisten kanssa</t>
  </si>
  <si>
    <t>Hyvien käytäntöjen luominen yhteistyössä kaupunkilaisten ja liike-elämän kanssa</t>
  </si>
  <si>
    <t>Ei lasketa säästövaikutusta</t>
  </si>
  <si>
    <t>Yhteistyö toimien yhteensovittamiseksi, tiedon vaihtamiseksi, jne.</t>
  </si>
  <si>
    <t>Kehitetään hankintoja suorittavien energiatehokkuuskoulutusta</t>
  </si>
  <si>
    <t>Hankintoja suorittaville annetaan koulutusta energiatehokkuusnäkökulmasta oikeiden hankintojen tekemiseksi</t>
  </si>
  <si>
    <t>Säästövaikutus sisältyy matalaenergiarakentamiseen</t>
  </si>
  <si>
    <t>Mm Green Office, ympäristöluokitusjärjestelmät, energiaexperttitoiminta, 4H, ympäristöohjelmat, jne.</t>
  </si>
  <si>
    <t>Yhteiset energiansäästöpyrkimykset muiden kaupunkien kanssa</t>
  </si>
  <si>
    <t>Vaikuttaminen energiatehokkuusmääräyksiin ja liikennepoliittisiin ohjauskeinoihin</t>
  </si>
  <si>
    <t>Yhteistyö kaupunkien kanssa</t>
  </si>
  <si>
    <t>Yhteistyö viranomaisten kanssa</t>
  </si>
  <si>
    <t>Kehitetään verkottumista ja yhteistyötä viranomaisten ja muiden kaupunkien kanssa</t>
  </si>
  <si>
    <t>Selvitetään rakentamisen keskimääräinen energiankulutus per rakennettu brm2, oletetaan 10% säästö / huomioitu vain sähkön kulutus 50 kWh/m3, rakennettu 2009  noin 441 000 m3, oletetaan saman jatkuvan</t>
  </si>
  <si>
    <t xml:space="preserve">Arvioidaan että vuosittain rakennettavasta volyymistä 72600 m2  jäähdytettyä 30% ja kaukokylmäalueella 20%, jäähdytyssähkön keskikulutus 2 kWh/brm2,a , CO2-päästövähenemä kompressorijäähdytykseen verrattuna, rakentamisen taso säilyy samana </t>
  </si>
  <si>
    <t>Arvioitu 2% prosentin säästö kaikkien uusien ja peruskorjattujen m3 energiankulutuksesta / rakennettu 2009 noin 441 000 m3, oletetaan saman volyymin jatkuvan, oletettu keskikulutus lämpö 25 ja sähkö 25 kWh/m3, säästön elinikä 3 vuotta</t>
  </si>
  <si>
    <t>2% säästö kaikkien uusien ja peruskorjattujen m3 energiankulutuksesta / oletetaan vuosittain uusia 200000 m2, keskikulutus lä 20, sähkö 25 kWh/m3,a, peruskorjattuja 200000 m3, keskikulutus lä 28, sähkö 25 kWh/m3,a, säästön elinikä molemmissa 3v</t>
  </si>
  <si>
    <t>Arvioidaan hankittavat määrät  12470 kpl per vuosi, määrä pysyy vakiona, koneen elinikä 4 vuotta, sitten säästö kasvaa 15%</t>
  </si>
  <si>
    <t>Uudisrakennusten tontinluovutusehdot. Helsingin väkiluku kasvaa ennusteen mukaan 620 000:een vuonna 2020 eli 36650 hengellä vuodesta 2010. Nykyinen asuinbruttoala on noin 52 m2/hlö Helsingissä, jonka mukaan laskettuna tontinluovutusehdot (100 kWh/m2) verrattuna vuoden 2010 RMK 134 kWh/m2 sekä vuodesta 2012 alkaen (-20%) 109 kWh/m2 säästää vuosina 2010-2020 yhteensä 32500 MWh ja päästöjä 6788 tonnia CO2</t>
  </si>
  <si>
    <t xml:space="preserve">Työpaikkojen liikkumisen ohjauksella on pystytty vähentämään yksityisautoilun osuutta 10-30 % (20 %) työpaikkaa kohti. Helsingin kaupungin työntekijöitä on  38000, töihin autoilevien osuus keskimääräinen noin 20%, työmatkan keskipituus 10 km*2 suuntaa,  työpäivien määrä 253/a, auton kaupunkipäästöt 200g/km vs. joukkoliikenne 65 g/km-&gt;autoilun päästöt vuodessa 7691 t/a, josta saadaan liikkumissuunitelmilla vähennystä 1025 t/a. </t>
  </si>
  <si>
    <t>summat vuonna 2010</t>
  </si>
  <si>
    <t>A-energialuokkavaatimus toimisto- ja palvelurakennuksissa kaupungin tonteilla. Puolet vuoteen 2035 mennessä toteuttavista kaavavarannoista (6 430 000km2)  toteutetaan 2020 mennessä A-energialuokkana. Säästö sama kuin asuinrakennuksilla</t>
  </si>
  <si>
    <t>1 % energiansäästö kaupungin rakennusten energiankulutuksesta</t>
  </si>
  <si>
    <t>609 keittiötä, joiden kulutukseksi arvioitu alle 5 % sähkön kokonaiskulutuksesta (kouluissa noin 12 %). Säästöpotentiaali tästä noin 5 %.</t>
  </si>
  <si>
    <t>60 % valaisimista (47 000 kpl) vaihdetaan 2015 mennessä</t>
  </si>
  <si>
    <t>Valaistu alue laajenee vuosittain 2 %</t>
  </si>
  <si>
    <t>Metron automatisointi</t>
  </si>
  <si>
    <t>HKL, HSL, Länsimetro Oy</t>
  </si>
  <si>
    <t>Jarrutusenergian takaisinsyöttö/tallennus raitiovaunu- ja metroliikenteessä</t>
  </si>
  <si>
    <t>HKL</t>
  </si>
  <si>
    <t>Nykykäytännön mukaisesti selvitetään uusien tilatarpeiden yhteydessä mahdollisuudet käyttää olemassa olevia tiloja</t>
  </si>
  <si>
    <t>Selvitetään uusien tilatarpeiden yhteydessä mahdollisuudet käyttää olemassa olevia tiloja ja tehostaa tilojen käyttöä</t>
  </si>
  <si>
    <t xml:space="preserve">Kehitetään määrittelyt ja toimintatavat palvelurakennusten matala- ja passiivienergiarakentamiselle </t>
  </si>
  <si>
    <t>Kehitetään määrittelyt ja toimintatavat matalaenergiarakentamiselle palvelurakennuksissa. Toteutetaan kaikki uudisrakentamis- ja peruskorjauskohteet matalaenergia- ja tulevaisuudessa lähes nollaenergiarakennuksina.</t>
  </si>
  <si>
    <t>Toteutetaan matala- ja lähes nollaenergiarakentamista peruskorjauskohteissa</t>
  </si>
  <si>
    <t>Toteutetaan matala- ja lähes nollaenergiarakentamista uudisrakentamiskohteissa</t>
  </si>
  <si>
    <t>Asuntorakentamisessa siirrytään matalaenergiatalotuotantoon 2010-luvulla ja passiivitalotuotantoon 2020-luvulla. VUOSILUVUT TARKISTETTAVA</t>
  </si>
  <si>
    <t>Toteutetaan matalaenergiarakentamista peruskorjauskohteissa</t>
  </si>
  <si>
    <t>Toteutetaan matalaenergiarakentamista uudisrakennuksissa</t>
  </si>
  <si>
    <t>Systemaattinen ympäristönäkökohtien huomioimisen ohjaus</t>
  </si>
  <si>
    <t>Matala- ja passiivienergiarakentamisen koulutus rakennuttamistehtävissä toimiville kaupungin omassa organisaatiossa</t>
  </si>
  <si>
    <r>
      <t>Konkretisoidaan  yli 1000 br-m</t>
    </r>
    <r>
      <rPr>
        <vertAlign val="superscript"/>
        <sz val="10"/>
        <rFont val="Arial"/>
        <family val="2"/>
      </rPr>
      <t>2</t>
    </r>
    <r>
      <rPr>
        <sz val="10"/>
        <rFont val="Arial"/>
        <family val="2"/>
      </rPr>
      <t>:n hankkeissa elinkaarivertailulla tutkittavat perusratkaisut</t>
    </r>
  </si>
  <si>
    <t>Varaudutaan taloudellisesti kannattaviin ja energiataloutta parantaviin lisäinvestointeihin, jotka tulevat esille vasta rakentamisaikana</t>
  </si>
  <si>
    <t>Selvitetään edellytykset hankekohtaiseen erityisrahoitukseen, jotta energiatehokkuusinvestointi ei nosta perittäviä pääomavuokria</t>
  </si>
  <si>
    <t>Rakentamisasiakirjojen kehittäminen energiatehokkuutta vaativiksi</t>
  </si>
  <si>
    <t>Energiatehokkuuteen liittyvien vaatimusten lisääminen tarvittavin osin tarjouspyyntöön, tilaukseen ja urakka-asiakirjoihin</t>
  </si>
  <si>
    <t>Parhaat käytännöt energiatehokkaan talotekniikan suunnittelussa, mm.valaistus ja sen ohjaus</t>
  </si>
  <si>
    <t>Toteutetaan mukavuuslämmitykset vesikiertoisina järjestelminä kaupungin omassa ja tukemassa uudisrakentamisessa kaukolämpöalueilla</t>
  </si>
  <si>
    <t>Toteutetaan mukavuuslämmitykset vesikiertoisina järjestelminä kaupungin omassa ja tukemassa peruskorjausrakentamisessa kaukolämpöalueilla</t>
  </si>
  <si>
    <t>Asetettujen tavoitteiden saavuttamisen todentaminen, käytönopastus, rakennuksen käyttöohje uudisrakennuksissa</t>
  </si>
  <si>
    <t>Asetettujen tavoitteiden saavuttamisen todentaminen, käytönopastus, rakennuksen käyttöohje peruskorjauskohteissa</t>
  </si>
  <si>
    <t>Energiankulutuksen seurannan ja tunnuslukujen kehitys nykyistä tarkemmiksi sekä tiedon hyödyntäminen energiatehokkuuden parantamiseksi palvelurakennuksissa</t>
  </si>
  <si>
    <t>Energiankulutuksen seurannan ja tunnuslukujen kehitys nykyistä tarkemmiksi sekä tiedon hyödyntäminen energiatehokkuuden parantamiseksi asuinrakennuksissa</t>
  </si>
  <si>
    <t>Luodaan menettely, jossa sähköenergian käyttäjä pystyy hyödyntämään aikaansaamansa säästöt energiakustannuksissa muun toimintansa hyväksi</t>
  </si>
  <si>
    <t>Huomioidaan energiatehokkuus PTS-suunnitelmissa</t>
  </si>
  <si>
    <t>Toteutetaan matalaenergiarakentamista uudisrakentamiskohteissa noudattaen Helsingin kaupungin esimerkkiä</t>
  </si>
  <si>
    <t>Toteutetaan matalaenergiarakentamista peruskorjauskohteissa noudattaen Helsingin kaupungin esimerkkiä</t>
  </si>
  <si>
    <t xml:space="preserve">Keskitetty seudullinen energiatehokkuusneuvonta (Ilmastoinfo) </t>
  </si>
  <si>
    <t>Helsingin Energian energianeuvonta</t>
  </si>
  <si>
    <t>COMBAT-hankkeeseen liittyen yhteistyön kehittäminen</t>
  </si>
  <si>
    <t>Öljylämmityskohteissa</t>
  </si>
  <si>
    <t>Sähkölämmityskohteissa</t>
  </si>
  <si>
    <t>Energiatehokkaat atk-hankinnat</t>
  </si>
  <si>
    <t>Liikennejärjestelmävertailut, raitioliikenne, kevyt liikenne</t>
  </si>
  <si>
    <t>Polttoainevaihtoehdot, autojen ja työkoneiden hankintakriteerit, logistiikkasuunnittelu</t>
  </si>
  <si>
    <t>Parannetaan palvelutasoa, kootaan kehitysehdotuksia, parannetaan liityntäpysäköintiä</t>
  </si>
  <si>
    <t>Vapaa-ajan liikkuminen huomioidaan joukkoliikennevuorojen ja -linjojen suunnittelussa, kartoitetaan vapaa-ajan matkojen suuntautuneisuus</t>
  </si>
  <si>
    <t>Lisätään ja tehostetaan kulutusseurantaa, hankitaan vähäpäästöistä kalustoa, lisätään ajotapakoulutusta</t>
  </si>
  <si>
    <t>Vaikutetaan raideliikenteen kalustohankintoihin, laivaliikenteen päästöihin</t>
  </si>
  <si>
    <t>Yhteiskäyttöautot, liityntäpysäköinti, ympäristövyöhykkeet, kevyt liikenne</t>
  </si>
  <si>
    <t>Ympäristövyöhykkeet, logistiikan kehittäminen</t>
  </si>
  <si>
    <t>Etätyö, työsuhdeliput</t>
  </si>
  <si>
    <t>Kaupungin hallintokunnat laativat oman liikkumissuunnitelmansa.</t>
  </si>
  <si>
    <t>Kevyen liikenteen verkostot, työmatkapyöräily</t>
  </si>
  <si>
    <t>Pyöräily sisällytetään paremmin erityisesti seudulliseen liikennepolitiikkaan, turvallisuutta parannetaan, tiedotusta ja valistusta terveys- ja ympäristöhyödyistä, pyöräverkoston parantaminen yhtenäiseksi ja selkeäksi, pyörien pysäköintimahdollisuuksia parannetaan</t>
  </si>
  <si>
    <t>Yhteistyöhankkeet ja niiden kokemusten vieminen käytäntöön</t>
  </si>
  <si>
    <t>Kehitetään uusia toimintamalleja energiatehokkuusprojektien rahoittamiseksi</t>
  </si>
  <si>
    <t>Kannustetaan ympäristöluokituksiin ja erilaisten ympäristöluokitusten ym toteuttamiseen</t>
  </si>
  <si>
    <t>Biopolttoaineiden käyttöönotto hallituksen esityksen mukaisesti</t>
  </si>
  <si>
    <t>Biopolttoaineiden käyttöönotto diesel-busseissa</t>
  </si>
  <si>
    <t>TYÖVERSIO 11</t>
  </si>
  <si>
    <t>Energiapäivien järjestäminen</t>
  </si>
  <si>
    <t>Energiankulutuksen mittaroinnin, kulutusseurannan ja raportoinnin tehostaminen asuinrakennuksissa</t>
  </si>
  <si>
    <t>Energiankulutuksen mittaroinnin, kulutusseurannan ja raportoinnin tehostaminen palvelurakennuksissa</t>
  </si>
  <si>
    <t>Laskettu 20 % päästövähennys v. 2009 päästöistä</t>
  </si>
  <si>
    <t>Taloudellisella ajotavalla 10 % säästö: oletetaan että puolet kuskeista oppii ajamaan taloudellisemmin eil 5 % säästö. CO2-päästövähennys laskettu samoin 80 % nykypäästötasosta, ts. huomioitu tuleva bio-osuus 20 %</t>
  </si>
</sst>
</file>

<file path=xl/styles.xml><?xml version="1.0" encoding="utf-8"?>
<styleSheet xmlns="http://schemas.openxmlformats.org/spreadsheetml/2006/main">
  <fonts count="94">
    <font>
      <sz val="10"/>
      <name val="Arial"/>
    </font>
    <font>
      <sz val="10"/>
      <name val="Arial"/>
      <family val="2"/>
    </font>
    <font>
      <u/>
      <sz val="10"/>
      <color indexed="12"/>
      <name val="Arial"/>
      <family val="2"/>
    </font>
    <font>
      <b/>
      <sz val="26"/>
      <color indexed="9"/>
      <name val="Calibri"/>
      <family val="2"/>
    </font>
    <font>
      <sz val="10"/>
      <name val="Calibri"/>
      <family val="2"/>
    </font>
    <font>
      <b/>
      <sz val="11"/>
      <name val="Calibri"/>
      <family val="2"/>
    </font>
    <font>
      <b/>
      <sz val="12"/>
      <name val="Calibri"/>
      <family val="2"/>
    </font>
    <font>
      <b/>
      <sz val="11"/>
      <color indexed="9"/>
      <name val="Calibri"/>
      <family val="2"/>
    </font>
    <font>
      <b/>
      <i/>
      <sz val="11"/>
      <color indexed="23"/>
      <name val="Calibri"/>
      <family val="2"/>
    </font>
    <font>
      <b/>
      <i/>
      <sz val="11"/>
      <name val="Calibri"/>
      <family val="2"/>
    </font>
    <font>
      <b/>
      <i/>
      <sz val="12"/>
      <name val="Calibri"/>
      <family val="2"/>
    </font>
    <font>
      <b/>
      <u/>
      <sz val="11"/>
      <name val="Calibri"/>
      <family val="2"/>
    </font>
    <font>
      <b/>
      <sz val="11"/>
      <color indexed="8"/>
      <name val="Calibri"/>
      <family val="2"/>
    </font>
    <font>
      <i/>
      <sz val="11"/>
      <color indexed="8"/>
      <name val="Calibri"/>
      <family val="2"/>
    </font>
    <font>
      <sz val="11"/>
      <name val="Calibri"/>
      <family val="2"/>
    </font>
    <font>
      <i/>
      <sz val="11"/>
      <name val="Calibri"/>
      <family val="2"/>
    </font>
    <font>
      <b/>
      <sz val="12"/>
      <color indexed="9"/>
      <name val="Calibri"/>
      <family val="2"/>
    </font>
    <font>
      <u/>
      <sz val="11"/>
      <name val="Calibri"/>
      <family val="2"/>
    </font>
    <font>
      <b/>
      <sz val="14"/>
      <name val="Calibri"/>
      <family val="2"/>
    </font>
    <font>
      <u/>
      <sz val="12"/>
      <color indexed="12"/>
      <name val="Calibri"/>
      <family val="2"/>
    </font>
    <font>
      <b/>
      <u/>
      <sz val="14"/>
      <color indexed="12"/>
      <name val="Calibri"/>
      <family val="2"/>
    </font>
    <font>
      <b/>
      <u/>
      <sz val="12"/>
      <color indexed="12"/>
      <name val="Calibri"/>
      <family val="2"/>
    </font>
    <font>
      <b/>
      <i/>
      <sz val="12"/>
      <color indexed="9"/>
      <name val="Calibri"/>
      <family val="2"/>
    </font>
    <font>
      <b/>
      <i/>
      <u/>
      <sz val="12"/>
      <color indexed="9"/>
      <name val="Calibri"/>
      <family val="2"/>
    </font>
    <font>
      <b/>
      <sz val="10"/>
      <name val="Arial"/>
      <family val="2"/>
    </font>
    <font>
      <sz val="8"/>
      <color indexed="81"/>
      <name val="Tahoma"/>
      <family val="2"/>
    </font>
    <font>
      <b/>
      <sz val="8"/>
      <color indexed="81"/>
      <name val="Tahoma"/>
      <family val="2"/>
    </font>
    <font>
      <i/>
      <sz val="10"/>
      <name val="Arial"/>
      <family val="2"/>
    </font>
    <font>
      <b/>
      <sz val="11"/>
      <color indexed="8"/>
      <name val="Calibri"/>
      <family val="2"/>
    </font>
    <font>
      <sz val="11"/>
      <name val="Calibri"/>
      <family val="2"/>
    </font>
    <font>
      <sz val="10"/>
      <name val="Calibri"/>
      <family val="2"/>
    </font>
    <font>
      <b/>
      <sz val="11"/>
      <name val="Calibri"/>
      <family val="2"/>
    </font>
    <font>
      <b/>
      <sz val="12"/>
      <name val="Calibri"/>
      <family val="2"/>
    </font>
    <font>
      <strike/>
      <sz val="16"/>
      <color indexed="48"/>
      <name val="Calibri"/>
      <family val="2"/>
    </font>
    <font>
      <sz val="11"/>
      <color indexed="10"/>
      <name val="Calibri"/>
      <family val="2"/>
    </font>
    <font>
      <strike/>
      <sz val="10"/>
      <name val="Calibri"/>
      <family val="2"/>
    </font>
    <font>
      <strike/>
      <sz val="10"/>
      <color indexed="48"/>
      <name val="Calibri"/>
      <family val="2"/>
    </font>
    <font>
      <sz val="16"/>
      <color indexed="48"/>
      <name val="Calibri"/>
      <family val="2"/>
    </font>
    <font>
      <sz val="10"/>
      <color indexed="48"/>
      <name val="Calibri"/>
      <family val="2"/>
    </font>
    <font>
      <i/>
      <sz val="11"/>
      <color indexed="23"/>
      <name val="Calibri"/>
      <family val="2"/>
    </font>
    <font>
      <b/>
      <sz val="12"/>
      <color indexed="10"/>
      <name val="Calibri"/>
      <family val="2"/>
    </font>
    <font>
      <i/>
      <sz val="11"/>
      <color indexed="10"/>
      <name val="Calibri"/>
      <family val="2"/>
    </font>
    <font>
      <b/>
      <sz val="10"/>
      <name val="Calibri"/>
      <family val="2"/>
    </font>
    <font>
      <b/>
      <sz val="12"/>
      <color indexed="9"/>
      <name val="Calibri"/>
      <family val="2"/>
    </font>
    <font>
      <sz val="11"/>
      <color indexed="9"/>
      <name val="Calibri"/>
      <family val="2"/>
    </font>
    <font>
      <b/>
      <sz val="11"/>
      <color indexed="9"/>
      <name val="Calibri"/>
      <family val="2"/>
    </font>
    <font>
      <sz val="10"/>
      <color indexed="10"/>
      <name val="Calibri"/>
      <family val="2"/>
    </font>
    <font>
      <sz val="9"/>
      <name val="Calibri"/>
      <family val="2"/>
    </font>
    <font>
      <sz val="8"/>
      <name val="Calibri"/>
      <family val="2"/>
    </font>
    <font>
      <b/>
      <i/>
      <u/>
      <sz val="12"/>
      <color indexed="23"/>
      <name val="Calibri"/>
      <family val="2"/>
    </font>
    <font>
      <sz val="12"/>
      <name val="Calibri"/>
      <family val="2"/>
    </font>
    <font>
      <i/>
      <sz val="11"/>
      <name val="Calibri"/>
      <family val="2"/>
    </font>
    <font>
      <b/>
      <sz val="8"/>
      <name val="Calibri"/>
      <family val="2"/>
    </font>
    <font>
      <b/>
      <i/>
      <sz val="11"/>
      <name val="Calibri"/>
      <family val="2"/>
    </font>
    <font>
      <i/>
      <sz val="12"/>
      <color indexed="23"/>
      <name val="Calibri"/>
      <family val="2"/>
    </font>
    <font>
      <sz val="9"/>
      <color indexed="17"/>
      <name val="Calibri"/>
      <family val="2"/>
    </font>
    <font>
      <sz val="10"/>
      <color indexed="17"/>
      <name val="Calibri"/>
      <family val="2"/>
    </font>
    <font>
      <i/>
      <sz val="11"/>
      <color indexed="8"/>
      <name val="Calibri"/>
      <family val="2"/>
    </font>
    <font>
      <b/>
      <sz val="12"/>
      <color indexed="10"/>
      <name val="Calibri"/>
      <family val="2"/>
    </font>
    <font>
      <i/>
      <sz val="11"/>
      <color indexed="10"/>
      <name val="Calibri"/>
      <family val="2"/>
    </font>
    <font>
      <sz val="10"/>
      <color indexed="10"/>
      <name val="Arial"/>
      <family val="2"/>
    </font>
    <font>
      <b/>
      <sz val="12"/>
      <color indexed="9"/>
      <name val="Calibri"/>
      <family val="2"/>
    </font>
    <font>
      <b/>
      <sz val="12"/>
      <color indexed="49"/>
      <name val="Calibri"/>
      <family val="2"/>
    </font>
    <font>
      <sz val="11"/>
      <color indexed="10"/>
      <name val="Calibri"/>
      <family val="2"/>
    </font>
    <font>
      <sz val="11"/>
      <color indexed="22"/>
      <name val="Calibri"/>
      <family val="2"/>
    </font>
    <font>
      <sz val="10"/>
      <color indexed="23"/>
      <name val="Calibri"/>
      <family val="2"/>
    </font>
    <font>
      <sz val="11"/>
      <color indexed="23"/>
      <name val="Calibri"/>
      <family val="2"/>
    </font>
    <font>
      <b/>
      <i/>
      <sz val="11"/>
      <color indexed="23"/>
      <name val="Calibri"/>
      <family val="2"/>
    </font>
    <font>
      <b/>
      <sz val="18"/>
      <color indexed="49"/>
      <name val="Calibri"/>
      <family val="2"/>
    </font>
    <font>
      <b/>
      <sz val="11"/>
      <color indexed="49"/>
      <name val="Calibri"/>
      <family val="2"/>
    </font>
    <font>
      <i/>
      <sz val="10"/>
      <color indexed="10"/>
      <name val="Arial"/>
      <family val="2"/>
    </font>
    <font>
      <b/>
      <sz val="18"/>
      <color indexed="8"/>
      <name val="Calibri"/>
      <family val="2"/>
    </font>
    <font>
      <sz val="10"/>
      <color indexed="8"/>
      <name val="Arial"/>
      <family val="2"/>
    </font>
    <font>
      <b/>
      <sz val="8"/>
      <color indexed="8"/>
      <name val="Calibri"/>
      <family val="2"/>
    </font>
    <font>
      <u/>
      <sz val="12"/>
      <color indexed="12"/>
      <name val="Calibri"/>
      <family val="2"/>
    </font>
    <font>
      <b/>
      <u/>
      <sz val="14"/>
      <color indexed="12"/>
      <name val="Calibri"/>
      <family val="2"/>
    </font>
    <font>
      <b/>
      <u/>
      <sz val="11"/>
      <color indexed="12"/>
      <name val="Calibri"/>
      <family val="2"/>
    </font>
    <font>
      <b/>
      <sz val="11"/>
      <color indexed="48"/>
      <name val="Calibri"/>
      <family val="2"/>
    </font>
    <font>
      <b/>
      <u/>
      <sz val="12"/>
      <color indexed="12"/>
      <name val="Calibri"/>
      <family val="2"/>
    </font>
    <font>
      <u/>
      <sz val="14"/>
      <color indexed="12"/>
      <name val="Calibri"/>
      <family val="2"/>
    </font>
    <font>
      <b/>
      <sz val="10"/>
      <color indexed="10"/>
      <name val="Arial"/>
      <family val="2"/>
    </font>
    <font>
      <b/>
      <sz val="10"/>
      <color indexed="8"/>
      <name val="Arial"/>
      <family val="2"/>
    </font>
    <font>
      <b/>
      <sz val="14"/>
      <name val="Arial"/>
      <family val="2"/>
    </font>
    <font>
      <sz val="14"/>
      <name val="Arial"/>
      <family val="2"/>
    </font>
    <font>
      <sz val="14"/>
      <color indexed="10"/>
      <name val="Arial"/>
      <family val="2"/>
    </font>
    <font>
      <i/>
      <sz val="14"/>
      <color indexed="10"/>
      <name val="Arial"/>
      <family val="2"/>
    </font>
    <font>
      <b/>
      <sz val="11"/>
      <color indexed="10"/>
      <name val="Calibri"/>
      <family val="2"/>
    </font>
    <font>
      <sz val="11"/>
      <name val="Arial"/>
      <family val="2"/>
    </font>
    <font>
      <sz val="11"/>
      <color theme="1"/>
      <name val="Calibri"/>
      <family val="2"/>
      <scheme val="minor"/>
    </font>
    <font>
      <sz val="10"/>
      <color rgb="FFFF0000"/>
      <name val="Arial"/>
      <family val="2"/>
    </font>
    <font>
      <sz val="14"/>
      <color rgb="FFFF0000"/>
      <name val="Arial"/>
      <family val="2"/>
    </font>
    <font>
      <b/>
      <sz val="10"/>
      <color rgb="FFFF0000"/>
      <name val="Arial"/>
      <family val="2"/>
    </font>
    <font>
      <sz val="10"/>
      <color theme="1"/>
      <name val="Arial"/>
      <family val="2"/>
    </font>
    <font>
      <vertAlign val="superscript"/>
      <sz val="10"/>
      <name val="Arial"/>
      <family val="2"/>
    </font>
  </fonts>
  <fills count="26">
    <fill>
      <patternFill patternType="none"/>
    </fill>
    <fill>
      <patternFill patternType="gray125"/>
    </fill>
    <fill>
      <patternFill patternType="solid">
        <fgColor indexed="50"/>
        <bgColor indexed="64"/>
      </patternFill>
    </fill>
    <fill>
      <patternFill patternType="solid">
        <fgColor indexed="56"/>
        <bgColor indexed="64"/>
      </patternFill>
    </fill>
    <fill>
      <patternFill patternType="solid">
        <fgColor indexed="9"/>
        <bgColor indexed="64"/>
      </patternFill>
    </fill>
    <fill>
      <patternFill patternType="solid">
        <fgColor indexed="49"/>
        <bgColor indexed="64"/>
      </patternFill>
    </fill>
    <fill>
      <patternFill patternType="solid">
        <fgColor indexed="22"/>
        <bgColor indexed="64"/>
      </patternFill>
    </fill>
    <fill>
      <patternFill patternType="solid">
        <fgColor indexed="31"/>
        <bgColor indexed="64"/>
      </patternFill>
    </fill>
    <fill>
      <patternFill patternType="solid">
        <fgColor indexed="29"/>
        <bgColor indexed="64"/>
      </patternFill>
    </fill>
    <fill>
      <patternFill patternType="solid">
        <fgColor indexed="13"/>
        <bgColor indexed="64"/>
      </patternFill>
    </fill>
    <fill>
      <patternFill patternType="solid">
        <fgColor indexed="10"/>
        <bgColor indexed="64"/>
      </patternFill>
    </fill>
    <fill>
      <patternFill patternType="solid">
        <fgColor indexed="11"/>
        <bgColor indexed="64"/>
      </patternFill>
    </fill>
    <fill>
      <patternFill patternType="solid">
        <fgColor indexed="43"/>
        <bgColor indexed="64"/>
      </patternFill>
    </fill>
    <fill>
      <patternFill patternType="solid">
        <fgColor indexed="47"/>
        <bgColor indexed="64"/>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CCFF66"/>
        <bgColor indexed="64"/>
      </patternFill>
    </fill>
    <fill>
      <patternFill patternType="solid">
        <fgColor rgb="FFFFC000"/>
        <bgColor indexed="64"/>
      </patternFill>
    </fill>
    <fill>
      <patternFill patternType="solid">
        <fgColor theme="2" tint="-0.249977111117893"/>
        <bgColor indexed="64"/>
      </patternFill>
    </fill>
  </fills>
  <borders count="123">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style="thick">
        <color indexed="64"/>
      </right>
      <top style="medium">
        <color indexed="64"/>
      </top>
      <bottom/>
      <diagonal/>
    </border>
    <border>
      <left/>
      <right/>
      <top style="thick">
        <color indexed="64"/>
      </top>
      <bottom/>
      <diagonal/>
    </border>
    <border>
      <left style="thick">
        <color indexed="64"/>
      </left>
      <right/>
      <top/>
      <bottom/>
      <diagonal/>
    </border>
    <border>
      <left style="thin">
        <color indexed="64"/>
      </left>
      <right/>
      <top/>
      <bottom/>
      <diagonal/>
    </border>
    <border>
      <left/>
      <right style="thick">
        <color indexed="64"/>
      </right>
      <top style="medium">
        <color indexed="64"/>
      </top>
      <bottom/>
      <diagonal/>
    </border>
    <border>
      <left style="thick">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ck">
        <color indexed="64"/>
      </right>
      <top style="medium">
        <color indexed="64"/>
      </top>
      <bottom/>
      <diagonal/>
    </border>
    <border>
      <left style="thick">
        <color indexed="64"/>
      </left>
      <right/>
      <top style="thick">
        <color indexed="64"/>
      </top>
      <bottom style="thick">
        <color indexed="64"/>
      </bottom>
      <diagonal/>
    </border>
    <border>
      <left style="thick">
        <color indexed="64"/>
      </left>
      <right style="thick">
        <color indexed="64"/>
      </right>
      <top/>
      <bottom style="thick">
        <color indexed="64"/>
      </bottom>
      <diagonal/>
    </border>
    <border>
      <left/>
      <right style="thin">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ck">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style="thin">
        <color indexed="64"/>
      </top>
      <bottom/>
      <diagonal/>
    </border>
    <border>
      <left style="thick">
        <color indexed="64"/>
      </left>
      <right style="thick">
        <color indexed="64"/>
      </right>
      <top style="thin">
        <color indexed="64"/>
      </top>
      <bottom style="thin">
        <color indexed="64"/>
      </bottom>
      <diagonal/>
    </border>
    <border>
      <left style="thick">
        <color indexed="64"/>
      </left>
      <right/>
      <top/>
      <bottom style="medium">
        <color indexed="64"/>
      </bottom>
      <diagonal/>
    </border>
    <border>
      <left/>
      <right style="thick">
        <color indexed="64"/>
      </right>
      <top style="thin">
        <color indexed="64"/>
      </top>
      <bottom style="thin">
        <color indexed="64"/>
      </bottom>
      <diagonal/>
    </border>
    <border>
      <left style="medium">
        <color indexed="64"/>
      </left>
      <right/>
      <top/>
      <bottom/>
      <diagonal/>
    </border>
    <border>
      <left/>
      <right style="thin">
        <color indexed="64"/>
      </right>
      <top style="medium">
        <color indexed="64"/>
      </top>
      <bottom/>
      <diagonal/>
    </border>
    <border>
      <left style="thin">
        <color indexed="64"/>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n">
        <color indexed="64"/>
      </right>
      <top/>
      <bottom style="thick">
        <color indexed="64"/>
      </bottom>
      <diagonal/>
    </border>
    <border>
      <left style="thin">
        <color indexed="64"/>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ck">
        <color indexed="64"/>
      </right>
      <top style="thin">
        <color indexed="64"/>
      </top>
      <bottom style="thick">
        <color indexed="64"/>
      </bottom>
      <diagonal/>
    </border>
    <border>
      <left style="thin">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style="thick">
        <color indexed="64"/>
      </top>
      <bottom style="thick">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n">
        <color indexed="64"/>
      </left>
      <right style="thick">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ck">
        <color indexed="64"/>
      </top>
      <bottom/>
      <diagonal/>
    </border>
    <border>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style="thin">
        <color indexed="64"/>
      </left>
      <right/>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medium">
        <color indexed="64"/>
      </right>
      <top style="thick">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ck">
        <color indexed="64"/>
      </top>
      <bottom/>
      <diagonal/>
    </border>
    <border>
      <left style="medium">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thick">
        <color indexed="64"/>
      </left>
      <right/>
      <top style="thin">
        <color indexed="64"/>
      </top>
      <bottom style="thick">
        <color indexed="64"/>
      </bottom>
      <diagonal/>
    </border>
    <border>
      <left style="thick">
        <color indexed="64"/>
      </left>
      <right style="thin">
        <color indexed="64"/>
      </right>
      <top/>
      <bottom/>
      <diagonal/>
    </border>
    <border>
      <left style="thick">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style="thick">
        <color indexed="64"/>
      </bottom>
      <diagonal/>
    </border>
    <border>
      <left/>
      <right/>
      <top/>
      <bottom style="thick">
        <color indexed="64"/>
      </bottom>
      <diagonal/>
    </border>
  </borders>
  <cellStyleXfs count="3">
    <xf numFmtId="0" fontId="0" fillId="0" borderId="0"/>
    <xf numFmtId="0" fontId="88" fillId="14" borderId="0" applyNumberFormat="0" applyBorder="0" applyAlignment="0" applyProtection="0"/>
    <xf numFmtId="0" fontId="2" fillId="0" borderId="0" applyNumberFormat="0" applyFill="0" applyBorder="0" applyAlignment="0" applyProtection="0">
      <alignment vertical="top"/>
      <protection locked="0"/>
    </xf>
  </cellStyleXfs>
  <cellXfs count="893">
    <xf numFmtId="0" fontId="0" fillId="0" borderId="0" xfId="0"/>
    <xf numFmtId="0" fontId="29" fillId="0" borderId="0" xfId="0" applyFont="1" applyAlignment="1">
      <alignment vertical="center" wrapText="1"/>
    </xf>
    <xf numFmtId="0" fontId="30" fillId="0" borderId="0" xfId="0" applyFont="1" applyAlignment="1"/>
    <xf numFmtId="0" fontId="31" fillId="0" borderId="0" xfId="0" applyFont="1" applyBorder="1" applyAlignment="1"/>
    <xf numFmtId="0" fontId="31" fillId="0" borderId="0" xfId="0" applyFont="1" applyAlignment="1"/>
    <xf numFmtId="0" fontId="30" fillId="0" borderId="1" xfId="0" applyFont="1" applyBorder="1" applyAlignment="1"/>
    <xf numFmtId="0" fontId="32" fillId="0" borderId="0" xfId="0" applyFont="1" applyBorder="1" applyAlignment="1"/>
    <xf numFmtId="0" fontId="29" fillId="0" borderId="0" xfId="0" applyFont="1" applyBorder="1" applyAlignment="1"/>
    <xf numFmtId="0" fontId="29" fillId="0" borderId="0" xfId="0" applyFont="1" applyBorder="1" applyAlignment="1">
      <alignment horizontal="center"/>
    </xf>
    <xf numFmtId="0" fontId="33" fillId="0" borderId="0" xfId="0" applyFont="1" applyBorder="1" applyAlignment="1">
      <alignment horizontal="right"/>
    </xf>
    <xf numFmtId="0" fontId="34" fillId="0" borderId="0" xfId="0" applyFont="1" applyBorder="1" applyAlignment="1">
      <alignment vertical="center"/>
    </xf>
    <xf numFmtId="0" fontId="35" fillId="0" borderId="0" xfId="0" applyFont="1" applyBorder="1" applyAlignment="1"/>
    <xf numFmtId="0" fontId="36" fillId="0" borderId="0" xfId="0" applyFont="1" applyBorder="1" applyAlignment="1"/>
    <xf numFmtId="0" fontId="29" fillId="0" borderId="0" xfId="0" applyFont="1" applyBorder="1" applyAlignment="1">
      <alignment horizontal="right"/>
    </xf>
    <xf numFmtId="0" fontId="37" fillId="0" borderId="0" xfId="0" applyFont="1" applyBorder="1" applyAlignment="1">
      <alignment horizontal="right"/>
    </xf>
    <xf numFmtId="0" fontId="38" fillId="0" borderId="0" xfId="0" applyFont="1" applyBorder="1" applyAlignment="1"/>
    <xf numFmtId="0" fontId="32" fillId="0" borderId="0" xfId="0" applyFont="1" applyFill="1" applyBorder="1" applyAlignment="1">
      <alignment vertical="top"/>
    </xf>
    <xf numFmtId="0" fontId="39" fillId="0" borderId="0" xfId="0" applyFont="1" applyBorder="1" applyAlignment="1">
      <alignment horizontal="justify" vertical="center" wrapText="1"/>
    </xf>
    <xf numFmtId="0" fontId="29" fillId="0" borderId="0" xfId="0" applyFont="1" applyBorder="1" applyAlignment="1">
      <alignment vertical="center"/>
    </xf>
    <xf numFmtId="0" fontId="40" fillId="0" borderId="0" xfId="0" applyFont="1" applyBorder="1" applyAlignment="1">
      <alignment horizontal="justify" vertical="top" wrapText="1"/>
    </xf>
    <xf numFmtId="0" fontId="30" fillId="0" borderId="0" xfId="0" applyFont="1" applyAlignment="1">
      <alignment vertical="center" wrapText="1"/>
    </xf>
    <xf numFmtId="0" fontId="41" fillId="0" borderId="0" xfId="0" applyFont="1" applyAlignment="1">
      <alignment wrapText="1"/>
    </xf>
    <xf numFmtId="0" fontId="34" fillId="0" borderId="0" xfId="0" applyFont="1" applyBorder="1" applyAlignment="1">
      <alignment horizontal="left"/>
    </xf>
    <xf numFmtId="0" fontId="42" fillId="0" borderId="0" xfId="0" applyFont="1" applyAlignment="1"/>
    <xf numFmtId="0" fontId="32" fillId="0" borderId="0" xfId="0" applyFont="1" applyFill="1" applyBorder="1" applyAlignment="1"/>
    <xf numFmtId="0" fontId="31" fillId="0" borderId="0" xfId="0" applyFont="1" applyFill="1" applyBorder="1" applyAlignment="1"/>
    <xf numFmtId="0" fontId="30" fillId="0" borderId="0" xfId="0" applyFont="1" applyAlignment="1">
      <alignment horizontal="right"/>
    </xf>
    <xf numFmtId="0" fontId="30" fillId="0" borderId="0" xfId="0" applyFont="1" applyFill="1" applyBorder="1" applyAlignment="1"/>
    <xf numFmtId="0" fontId="31" fillId="0" borderId="0" xfId="0" applyFont="1" applyBorder="1" applyAlignment="1">
      <alignment horizontal="center"/>
    </xf>
    <xf numFmtId="0" fontId="32" fillId="0" borderId="0" xfId="0" applyFont="1" applyBorder="1" applyAlignment="1">
      <alignment horizontal="justify" vertical="top" wrapText="1"/>
    </xf>
    <xf numFmtId="0" fontId="31" fillId="0" borderId="0" xfId="0" applyFont="1" applyAlignment="1">
      <alignment horizontal="justify"/>
    </xf>
    <xf numFmtId="0" fontId="32" fillId="2" borderId="2" xfId="0" applyFont="1" applyFill="1" applyBorder="1" applyAlignment="1">
      <alignment horizontal="justify" vertical="center"/>
    </xf>
    <xf numFmtId="0" fontId="34" fillId="0" borderId="0" xfId="0" applyFont="1" applyBorder="1" applyAlignment="1"/>
    <xf numFmtId="0" fontId="30" fillId="0" borderId="0" xfId="0" applyFont="1" applyFill="1" applyBorder="1" applyAlignment="1">
      <alignment vertical="top"/>
    </xf>
    <xf numFmtId="0" fontId="30" fillId="0" borderId="0" xfId="0" applyFont="1" applyBorder="1" applyAlignment="1">
      <alignment vertical="top"/>
    </xf>
    <xf numFmtId="0" fontId="30" fillId="0" borderId="3" xfId="0" applyFont="1" applyFill="1" applyBorder="1" applyAlignment="1"/>
    <xf numFmtId="0" fontId="43" fillId="3" borderId="4" xfId="0" applyFont="1" applyFill="1" applyBorder="1" applyAlignment="1"/>
    <xf numFmtId="0" fontId="44" fillId="3" borderId="4" xfId="0" applyFont="1" applyFill="1" applyBorder="1" applyAlignment="1"/>
    <xf numFmtId="0" fontId="32" fillId="0" borderId="5" xfId="0" applyFont="1" applyFill="1" applyBorder="1" applyAlignment="1"/>
    <xf numFmtId="0" fontId="31" fillId="0" borderId="0" xfId="0" applyFont="1" applyFill="1" applyBorder="1" applyAlignment="1">
      <alignment horizontal="center"/>
    </xf>
    <xf numFmtId="0" fontId="30" fillId="0" borderId="6" xfId="0" applyFont="1" applyBorder="1" applyAlignment="1">
      <alignment vertical="top"/>
    </xf>
    <xf numFmtId="0" fontId="30" fillId="0" borderId="7" xfId="0" applyFont="1" applyBorder="1" applyAlignment="1"/>
    <xf numFmtId="0" fontId="30" fillId="0" borderId="3" xfId="0" applyFont="1" applyFill="1" applyBorder="1" applyAlignment="1">
      <alignment vertical="center"/>
    </xf>
    <xf numFmtId="0" fontId="43" fillId="3" borderId="8" xfId="0" applyFont="1" applyFill="1" applyBorder="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11" xfId="0" applyFont="1" applyFill="1" applyBorder="1" applyAlignment="1">
      <alignment vertical="center"/>
    </xf>
    <xf numFmtId="0" fontId="45" fillId="3" borderId="7" xfId="0" applyFont="1" applyFill="1" applyBorder="1" applyAlignment="1">
      <alignment vertical="center"/>
    </xf>
    <xf numFmtId="0" fontId="45" fillId="3" borderId="4" xfId="0" applyFont="1" applyFill="1" applyBorder="1" applyAlignment="1">
      <alignment vertical="center"/>
    </xf>
    <xf numFmtId="0" fontId="30" fillId="0" borderId="0" xfId="0" applyFont="1" applyBorder="1" applyAlignment="1">
      <alignment vertical="center"/>
    </xf>
    <xf numFmtId="0" fontId="45" fillId="3" borderId="12" xfId="0" applyFont="1" applyFill="1" applyBorder="1" applyAlignment="1">
      <alignment vertical="center"/>
    </xf>
    <xf numFmtId="0" fontId="45" fillId="3" borderId="13" xfId="0" applyFont="1" applyFill="1" applyBorder="1" applyAlignment="1">
      <alignment vertical="center"/>
    </xf>
    <xf numFmtId="0" fontId="32" fillId="0" borderId="14" xfId="0" applyFont="1" applyBorder="1" applyAlignment="1">
      <alignment horizontal="justify"/>
    </xf>
    <xf numFmtId="0" fontId="34" fillId="0" borderId="0" xfId="0" applyFont="1" applyFill="1" applyBorder="1" applyAlignment="1"/>
    <xf numFmtId="0" fontId="46" fillId="0" borderId="0" xfId="0" applyFont="1" applyBorder="1" applyAlignment="1"/>
    <xf numFmtId="0" fontId="31" fillId="0" borderId="15" xfId="0" applyFont="1" applyFill="1" applyBorder="1" applyAlignment="1">
      <alignment horizontal="center"/>
    </xf>
    <xf numFmtId="0" fontId="31" fillId="0" borderId="5" xfId="0" applyFont="1" applyBorder="1" applyAlignment="1">
      <alignment horizontal="justify"/>
    </xf>
    <xf numFmtId="0" fontId="31" fillId="0" borderId="0" xfId="0" applyFont="1" applyBorder="1" applyAlignment="1">
      <alignment horizontal="justify"/>
    </xf>
    <xf numFmtId="0" fontId="30" fillId="0" borderId="5" xfId="0" applyFont="1" applyBorder="1" applyAlignment="1"/>
    <xf numFmtId="0" fontId="30" fillId="0" borderId="5" xfId="0" applyFont="1" applyFill="1" applyBorder="1" applyAlignment="1"/>
    <xf numFmtId="0" fontId="46" fillId="0" borderId="0" xfId="0" applyFont="1" applyBorder="1" applyAlignment="1">
      <alignment horizontal="left"/>
    </xf>
    <xf numFmtId="0" fontId="30" fillId="0" borderId="0" xfId="0" applyFont="1" applyBorder="1" applyAlignment="1">
      <alignment horizontal="left"/>
    </xf>
    <xf numFmtId="0" fontId="42" fillId="0" borderId="0" xfId="0" applyFont="1" applyFill="1" applyBorder="1" applyAlignment="1">
      <alignment vertical="top" wrapText="1"/>
    </xf>
    <xf numFmtId="0" fontId="42" fillId="0" borderId="0" xfId="0" applyFont="1" applyFill="1" applyBorder="1" applyAlignment="1">
      <alignment horizontal="center" vertical="top" wrapText="1"/>
    </xf>
    <xf numFmtId="0" fontId="42" fillId="0" borderId="0" xfId="0" applyFont="1" applyBorder="1" applyAlignment="1">
      <alignment vertical="center" wrapText="1"/>
    </xf>
    <xf numFmtId="0" fontId="47" fillId="0" borderId="5" xfId="0" applyFont="1" applyBorder="1" applyAlignment="1">
      <alignment horizontal="justify"/>
    </xf>
    <xf numFmtId="0" fontId="48" fillId="0" borderId="5" xfId="0" applyFont="1" applyBorder="1" applyAlignment="1">
      <alignment horizontal="justify"/>
    </xf>
    <xf numFmtId="0" fontId="49" fillId="0" borderId="0" xfId="0" applyFont="1" applyBorder="1" applyAlignment="1">
      <alignment vertical="center"/>
    </xf>
    <xf numFmtId="0" fontId="48" fillId="0" borderId="0" xfId="0" applyFont="1" applyBorder="1" applyAlignment="1">
      <alignment vertical="top"/>
    </xf>
    <xf numFmtId="0" fontId="48" fillId="0" borderId="0" xfId="0" applyFont="1" applyBorder="1" applyAlignment="1"/>
    <xf numFmtId="0" fontId="31" fillId="0" borderId="0" xfId="0" applyFont="1" applyBorder="1" applyAlignment="1">
      <alignment horizontal="left" vertical="top" wrapText="1"/>
    </xf>
    <xf numFmtId="0" fontId="50" fillId="0" borderId="0" xfId="0" applyFont="1" applyBorder="1" applyAlignment="1"/>
    <xf numFmtId="0" fontId="50" fillId="0" borderId="0" xfId="0" applyFont="1" applyAlignment="1">
      <alignment horizontal="justify"/>
    </xf>
    <xf numFmtId="0" fontId="29" fillId="0" borderId="0" xfId="0" applyFont="1" applyAlignment="1">
      <alignment horizontal="right"/>
    </xf>
    <xf numFmtId="0" fontId="29" fillId="0" borderId="16" xfId="0" applyFont="1" applyBorder="1" applyAlignment="1">
      <alignment horizontal="right"/>
    </xf>
    <xf numFmtId="0" fontId="29" fillId="0" borderId="0" xfId="0" applyFont="1" applyBorder="1" applyAlignment="1">
      <alignment wrapText="1"/>
    </xf>
    <xf numFmtId="0" fontId="42" fillId="0" borderId="0" xfId="0" applyFont="1" applyBorder="1" applyAlignment="1"/>
    <xf numFmtId="0" fontId="43" fillId="3" borderId="17" xfId="0" applyFont="1" applyFill="1" applyBorder="1" applyAlignment="1">
      <alignment vertical="center" wrapText="1"/>
    </xf>
    <xf numFmtId="0" fontId="31" fillId="3" borderId="5" xfId="0" applyFont="1" applyFill="1" applyBorder="1" applyAlignment="1">
      <alignment vertical="center" wrapText="1"/>
    </xf>
    <xf numFmtId="0" fontId="29" fillId="3" borderId="18" xfId="0" applyFont="1" applyFill="1" applyBorder="1" applyAlignment="1">
      <alignment vertical="center" wrapText="1"/>
    </xf>
    <xf numFmtId="0" fontId="51" fillId="0" borderId="19" xfId="0" applyFont="1" applyBorder="1" applyAlignment="1">
      <alignment vertical="center" wrapText="1"/>
    </xf>
    <xf numFmtId="0" fontId="51" fillId="0" borderId="20" xfId="0" applyFont="1" applyBorder="1" applyAlignment="1">
      <alignment vertical="top" wrapText="1"/>
    </xf>
    <xf numFmtId="0" fontId="51" fillId="0" borderId="21" xfId="0" applyFont="1" applyFill="1" applyBorder="1" applyAlignment="1"/>
    <xf numFmtId="0" fontId="30" fillId="0" borderId="3" xfId="0" applyFont="1" applyBorder="1" applyAlignment="1">
      <alignment vertical="center"/>
    </xf>
    <xf numFmtId="0" fontId="51" fillId="0" borderId="20" xfId="0" applyFont="1" applyBorder="1" applyAlignment="1">
      <alignment vertical="center" wrapText="1"/>
    </xf>
    <xf numFmtId="0" fontId="51" fillId="0" borderId="21" xfId="0" applyFont="1" applyBorder="1" applyAlignment="1"/>
    <xf numFmtId="0" fontId="51" fillId="0" borderId="21" xfId="0" applyFont="1" applyBorder="1" applyAlignment="1">
      <alignment horizontal="left" vertical="top" wrapText="1"/>
    </xf>
    <xf numFmtId="0" fontId="52" fillId="3" borderId="5" xfId="0" applyFont="1" applyFill="1" applyBorder="1" applyAlignment="1">
      <alignment vertical="center" wrapText="1"/>
    </xf>
    <xf numFmtId="0" fontId="48" fillId="3" borderId="18" xfId="0" applyFont="1" applyFill="1" applyBorder="1" applyAlignment="1">
      <alignment vertical="center" wrapText="1"/>
    </xf>
    <xf numFmtId="0" fontId="51" fillId="0" borderId="21" xfId="0" applyFont="1" applyFill="1" applyBorder="1" applyAlignment="1">
      <alignment horizontal="left" wrapText="1"/>
    </xf>
    <xf numFmtId="0" fontId="51" fillId="0" borderId="22" xfId="0" applyFont="1" applyFill="1" applyBorder="1" applyAlignment="1">
      <alignment horizontal="left" wrapText="1"/>
    </xf>
    <xf numFmtId="0" fontId="51" fillId="0" borderId="22" xfId="0" applyFont="1" applyBorder="1" applyAlignment="1">
      <alignment horizontal="left"/>
    </xf>
    <xf numFmtId="0" fontId="51" fillId="0" borderId="21" xfId="0" applyFont="1" applyBorder="1" applyAlignment="1">
      <alignment vertical="top" wrapText="1"/>
    </xf>
    <xf numFmtId="0" fontId="51" fillId="0" borderId="22" xfId="0" applyFont="1" applyFill="1" applyBorder="1" applyAlignment="1">
      <alignment vertical="top" wrapText="1"/>
    </xf>
    <xf numFmtId="0" fontId="51" fillId="0" borderId="22" xfId="0" applyFont="1" applyBorder="1" applyAlignment="1">
      <alignment vertical="top" wrapText="1"/>
    </xf>
    <xf numFmtId="0" fontId="53" fillId="0" borderId="0" xfId="0" applyFont="1" applyBorder="1" applyAlignment="1">
      <alignment vertical="top" wrapText="1"/>
    </xf>
    <xf numFmtId="0" fontId="42" fillId="0" borderId="0" xfId="0" applyFont="1" applyFill="1" applyBorder="1" applyAlignment="1"/>
    <xf numFmtId="0" fontId="31" fillId="0" borderId="0" xfId="0" applyFont="1" applyFill="1" applyBorder="1" applyAlignment="1">
      <alignment horizontal="justify" vertical="top" wrapText="1"/>
    </xf>
    <xf numFmtId="0" fontId="29" fillId="0" borderId="0" xfId="0" applyFont="1" applyFill="1" applyBorder="1" applyAlignment="1">
      <alignment horizontal="justify" vertical="top" wrapText="1"/>
    </xf>
    <xf numFmtId="0" fontId="34" fillId="0" borderId="0" xfId="0" applyFont="1" applyFill="1" applyBorder="1" applyAlignment="1">
      <alignment horizontal="justify" vertical="top" wrapText="1"/>
    </xf>
    <xf numFmtId="0" fontId="31" fillId="0" borderId="0" xfId="0" applyFont="1" applyBorder="1" applyAlignment="1">
      <alignment horizontal="justify" vertical="top" wrapText="1"/>
    </xf>
    <xf numFmtId="0" fontId="54" fillId="0" borderId="0" xfId="0" applyFont="1" applyAlignment="1"/>
    <xf numFmtId="0" fontId="55" fillId="0" borderId="0" xfId="0" applyFont="1" applyBorder="1" applyAlignment="1">
      <alignment horizontal="left"/>
    </xf>
    <xf numFmtId="0" fontId="56" fillId="0" borderId="0" xfId="0" applyFont="1" applyBorder="1" applyAlignment="1"/>
    <xf numFmtId="0" fontId="30" fillId="0" borderId="0" xfId="0" applyFont="1" applyBorder="1" applyAlignment="1"/>
    <xf numFmtId="0" fontId="29" fillId="0" borderId="0" xfId="0" applyFont="1" applyBorder="1" applyAlignment="1">
      <alignment horizontal="left" vertical="center" wrapText="1"/>
    </xf>
    <xf numFmtId="0" fontId="32" fillId="0" borderId="0" xfId="0" applyFont="1" applyAlignment="1"/>
    <xf numFmtId="0" fontId="57" fillId="0" borderId="22" xfId="0" applyFont="1" applyFill="1" applyBorder="1" applyAlignment="1">
      <alignment wrapText="1"/>
    </xf>
    <xf numFmtId="0" fontId="32" fillId="0" borderId="0" xfId="0" applyFont="1" applyFill="1" applyBorder="1" applyAlignment="1">
      <alignment vertical="top" wrapText="1"/>
    </xf>
    <xf numFmtId="0" fontId="57" fillId="0" borderId="20" xfId="0" applyFont="1" applyFill="1" applyBorder="1" applyAlignment="1">
      <alignment horizontal="left" wrapText="1"/>
    </xf>
    <xf numFmtId="0" fontId="31" fillId="0" borderId="14" xfId="0" applyFont="1" applyBorder="1" applyAlignment="1">
      <alignment horizontal="justify" vertical="center"/>
    </xf>
    <xf numFmtId="0" fontId="31" fillId="0" borderId="14" xfId="0" applyFont="1" applyBorder="1" applyAlignment="1">
      <alignment horizontal="justify" vertical="center" wrapText="1"/>
    </xf>
    <xf numFmtId="0" fontId="34" fillId="0" borderId="17" xfId="0" applyFont="1" applyFill="1" applyBorder="1" applyAlignment="1"/>
    <xf numFmtId="0" fontId="58" fillId="0" borderId="0" xfId="0" applyFont="1" applyFill="1" applyBorder="1" applyAlignment="1"/>
    <xf numFmtId="0" fontId="59" fillId="0" borderId="0" xfId="0" applyFont="1" applyFill="1" applyAlignment="1">
      <alignment wrapText="1"/>
    </xf>
    <xf numFmtId="0" fontId="60" fillId="0" borderId="0" xfId="0" applyFont="1" applyFill="1" applyBorder="1" applyAlignment="1"/>
    <xf numFmtId="0" fontId="29" fillId="0" borderId="23" xfId="0" applyFont="1" applyFill="1" applyBorder="1" applyAlignment="1">
      <alignment wrapText="1"/>
    </xf>
    <xf numFmtId="0" fontId="44" fillId="3" borderId="18" xfId="0" applyFont="1" applyFill="1" applyBorder="1" applyAlignment="1"/>
    <xf numFmtId="0" fontId="29" fillId="0" borderId="24" xfId="0" applyFont="1" applyFill="1" applyBorder="1" applyAlignment="1"/>
    <xf numFmtId="0" fontId="29" fillId="0" borderId="24" xfId="0" applyFont="1" applyFill="1" applyBorder="1" applyAlignment="1">
      <alignment vertical="top" wrapText="1"/>
    </xf>
    <xf numFmtId="0" fontId="29" fillId="0" borderId="22" xfId="0" applyFont="1" applyFill="1" applyBorder="1" applyAlignment="1"/>
    <xf numFmtId="0" fontId="31" fillId="0" borderId="25" xfId="0" applyFont="1" applyBorder="1" applyAlignment="1">
      <alignment horizontal="center"/>
    </xf>
    <xf numFmtId="0" fontId="45" fillId="3" borderId="26" xfId="0" applyFont="1" applyFill="1" applyBorder="1" applyAlignment="1">
      <alignment vertical="center"/>
    </xf>
    <xf numFmtId="0" fontId="43" fillId="3" borderId="4" xfId="0" applyFont="1" applyFill="1" applyBorder="1" applyAlignment="1">
      <alignment vertical="center"/>
    </xf>
    <xf numFmtId="0" fontId="29" fillId="0" borderId="22" xfId="0" applyFont="1" applyFill="1" applyBorder="1" applyAlignment="1">
      <alignment vertical="top" wrapText="1"/>
    </xf>
    <xf numFmtId="0" fontId="29" fillId="0" borderId="22" xfId="0" applyFont="1" applyFill="1" applyBorder="1" applyAlignment="1">
      <alignment wrapText="1"/>
    </xf>
    <xf numFmtId="0" fontId="45" fillId="3" borderId="8" xfId="0" applyFont="1" applyFill="1" applyBorder="1" applyAlignment="1">
      <alignment vertical="center"/>
    </xf>
    <xf numFmtId="0" fontId="45" fillId="3" borderId="27" xfId="0" applyFont="1" applyFill="1" applyBorder="1" applyAlignment="1">
      <alignment vertical="center"/>
    </xf>
    <xf numFmtId="0" fontId="28" fillId="0" borderId="22" xfId="0" applyFont="1" applyFill="1" applyBorder="1" applyAlignment="1">
      <alignment horizontal="center"/>
    </xf>
    <xf numFmtId="0" fontId="31" fillId="0" borderId="22" xfId="0" applyFont="1" applyFill="1" applyBorder="1" applyAlignment="1">
      <alignment horizontal="center"/>
    </xf>
    <xf numFmtId="0" fontId="31" fillId="0" borderId="22" xfId="0" applyFont="1" applyBorder="1" applyAlignment="1">
      <alignment horizontal="center"/>
    </xf>
    <xf numFmtId="0" fontId="40" fillId="0" borderId="0" xfId="0" applyFont="1" applyFill="1" applyBorder="1" applyAlignment="1">
      <alignment horizontal="justify" vertical="top" wrapText="1"/>
    </xf>
    <xf numFmtId="0" fontId="29" fillId="0" borderId="0" xfId="0" applyFont="1" applyFill="1" applyBorder="1" applyAlignment="1"/>
    <xf numFmtId="0" fontId="35" fillId="0" borderId="0" xfId="0" applyFont="1" applyFill="1" applyBorder="1" applyAlignment="1"/>
    <xf numFmtId="0" fontId="39" fillId="0" borderId="0" xfId="0" applyFont="1" applyFill="1" applyBorder="1" applyAlignment="1">
      <alignment horizontal="justify" vertical="center" wrapText="1"/>
    </xf>
    <xf numFmtId="0" fontId="32" fillId="0" borderId="0" xfId="0" applyFont="1" applyAlignment="1">
      <alignment horizontal="justify"/>
    </xf>
    <xf numFmtId="0" fontId="49" fillId="0" borderId="0" xfId="0" applyFont="1" applyBorder="1" applyAlignment="1">
      <alignment horizontal="left" vertical="center"/>
    </xf>
    <xf numFmtId="0" fontId="48" fillId="0" borderId="0" xfId="0" applyFont="1" applyBorder="1" applyAlignment="1">
      <alignment horizontal="justify"/>
    </xf>
    <xf numFmtId="0" fontId="32" fillId="0" borderId="0" xfId="0" applyFont="1" applyBorder="1" applyAlignment="1">
      <alignment horizontal="justify"/>
    </xf>
    <xf numFmtId="0" fontId="61" fillId="3" borderId="28" xfId="0" applyFont="1" applyFill="1" applyBorder="1" applyAlignment="1"/>
    <xf numFmtId="0" fontId="61" fillId="3" borderId="4" xfId="0" applyFont="1" applyFill="1" applyBorder="1" applyAlignment="1">
      <alignment vertical="center"/>
    </xf>
    <xf numFmtId="0" fontId="29" fillId="4" borderId="22" xfId="0" applyFont="1" applyFill="1" applyBorder="1" applyAlignment="1">
      <alignment vertical="center"/>
    </xf>
    <xf numFmtId="0" fontId="29" fillId="0" borderId="22" xfId="0" applyFont="1" applyFill="1" applyBorder="1" applyAlignment="1">
      <alignment vertical="center"/>
    </xf>
    <xf numFmtId="0" fontId="5" fillId="0" borderId="29" xfId="0" applyFont="1" applyBorder="1" applyAlignment="1">
      <alignment wrapText="1"/>
    </xf>
    <xf numFmtId="0" fontId="61" fillId="3" borderId="17" xfId="0" applyFont="1" applyFill="1" applyBorder="1" applyAlignment="1">
      <alignment vertical="center" wrapText="1"/>
    </xf>
    <xf numFmtId="0" fontId="30" fillId="0" borderId="5" xfId="0" applyFont="1" applyFill="1" applyBorder="1" applyAlignment="1">
      <alignment horizontal="center"/>
    </xf>
    <xf numFmtId="0" fontId="30" fillId="0" borderId="17" xfId="0" applyFont="1" applyFill="1" applyBorder="1" applyAlignment="1">
      <alignment horizontal="center"/>
    </xf>
    <xf numFmtId="0" fontId="28" fillId="0" borderId="19" xfId="0" applyFont="1" applyFill="1" applyBorder="1" applyAlignment="1">
      <alignment horizontal="center"/>
    </xf>
    <xf numFmtId="0" fontId="28" fillId="0" borderId="19" xfId="0" applyFont="1" applyBorder="1" applyAlignment="1">
      <alignment horizontal="center"/>
    </xf>
    <xf numFmtId="0" fontId="62" fillId="0" borderId="0" xfId="0" applyFont="1" applyAlignment="1">
      <alignment horizontal="justify" vertical="top"/>
    </xf>
    <xf numFmtId="0" fontId="62" fillId="0" borderId="0" xfId="0" applyFont="1" applyBorder="1" applyAlignment="1">
      <alignment vertical="top"/>
    </xf>
    <xf numFmtId="0" fontId="62" fillId="0" borderId="0" xfId="0" applyFont="1" applyBorder="1" applyAlignment="1"/>
    <xf numFmtId="0" fontId="32" fillId="5" borderId="29" xfId="0" applyFont="1" applyFill="1" applyBorder="1" applyAlignment="1">
      <alignment horizontal="center" vertical="center" wrapText="1"/>
    </xf>
    <xf numFmtId="0" fontId="31" fillId="5" borderId="30" xfId="0" applyFont="1" applyFill="1" applyBorder="1" applyAlignment="1">
      <alignment horizontal="center" vertical="center" wrapText="1"/>
    </xf>
    <xf numFmtId="0" fontId="31" fillId="5" borderId="31" xfId="0" applyFont="1" applyFill="1" applyBorder="1" applyAlignment="1">
      <alignment horizontal="center" vertical="center" wrapText="1"/>
    </xf>
    <xf numFmtId="49" fontId="31" fillId="5" borderId="32" xfId="0" applyNumberFormat="1" applyFont="1" applyFill="1" applyBorder="1" applyAlignment="1">
      <alignment horizontal="center" vertical="center" wrapText="1"/>
    </xf>
    <xf numFmtId="49" fontId="5" fillId="5" borderId="31" xfId="0" applyNumberFormat="1" applyFont="1" applyFill="1" applyBorder="1" applyAlignment="1">
      <alignment horizontal="center" vertical="center" wrapText="1"/>
    </xf>
    <xf numFmtId="0" fontId="31" fillId="5" borderId="29"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1" fillId="5" borderId="34" xfId="0" applyFont="1" applyFill="1" applyBorder="1" applyAlignment="1">
      <alignment horizontal="center" vertical="center" wrapText="1"/>
    </xf>
    <xf numFmtId="0" fontId="31" fillId="5" borderId="35" xfId="0" applyFont="1" applyFill="1" applyBorder="1" applyAlignment="1">
      <alignment horizontal="center" vertical="center" wrapText="1"/>
    </xf>
    <xf numFmtId="0" fontId="31" fillId="5" borderId="36" xfId="0" applyFont="1" applyFill="1" applyBorder="1" applyAlignment="1">
      <alignment horizontal="center" vertical="center" wrapText="1"/>
    </xf>
    <xf numFmtId="0" fontId="31" fillId="5" borderId="37" xfId="0" applyFont="1" applyFill="1" applyBorder="1" applyAlignment="1">
      <alignment horizontal="center" vertical="center" wrapText="1"/>
    </xf>
    <xf numFmtId="0" fontId="31" fillId="5" borderId="38" xfId="0" applyFont="1" applyFill="1" applyBorder="1" applyAlignment="1">
      <alignment horizontal="center" vertical="center" wrapText="1"/>
    </xf>
    <xf numFmtId="0" fontId="31" fillId="5" borderId="39" xfId="0" applyFont="1" applyFill="1" applyBorder="1" applyAlignment="1">
      <alignment horizontal="center" vertical="center" wrapText="1"/>
    </xf>
    <xf numFmtId="0" fontId="31" fillId="5" borderId="40" xfId="0" applyFont="1" applyFill="1" applyBorder="1" applyAlignment="1">
      <alignment horizontal="center" vertical="center" wrapText="1"/>
    </xf>
    <xf numFmtId="0" fontId="31" fillId="5" borderId="41" xfId="0" applyFont="1" applyFill="1" applyBorder="1" applyAlignment="1">
      <alignment horizontal="center" vertical="center" wrapText="1"/>
    </xf>
    <xf numFmtId="0" fontId="31" fillId="5" borderId="42" xfId="0" applyFont="1" applyFill="1" applyBorder="1" applyAlignment="1">
      <alignment horizontal="center" vertical="center" wrapText="1"/>
    </xf>
    <xf numFmtId="0" fontId="31" fillId="5" borderId="4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Border="1" applyAlignment="1">
      <alignment vertical="center"/>
    </xf>
    <xf numFmtId="0" fontId="29" fillId="0" borderId="0" xfId="0" applyFont="1" applyBorder="1" applyAlignment="1">
      <alignment horizontal="justify" vertical="top" wrapText="1"/>
    </xf>
    <xf numFmtId="0" fontId="31" fillId="5" borderId="44" xfId="0" applyFont="1" applyFill="1" applyBorder="1" applyAlignment="1"/>
    <xf numFmtId="0" fontId="31" fillId="5" borderId="23" xfId="0" applyFont="1" applyFill="1" applyBorder="1" applyAlignment="1"/>
    <xf numFmtId="0" fontId="32" fillId="5" borderId="17" xfId="0" applyFont="1" applyFill="1" applyBorder="1" applyAlignment="1"/>
    <xf numFmtId="0" fontId="31" fillId="5" borderId="45" xfId="0" applyFont="1" applyFill="1" applyBorder="1" applyAlignment="1"/>
    <xf numFmtId="0" fontId="31" fillId="5" borderId="46" xfId="0" applyFont="1" applyFill="1" applyBorder="1" applyAlignment="1"/>
    <xf numFmtId="0" fontId="32" fillId="5" borderId="29" xfId="0" applyFont="1" applyFill="1" applyBorder="1" applyAlignment="1"/>
    <xf numFmtId="0" fontId="31" fillId="5" borderId="15" xfId="0" applyFont="1" applyFill="1" applyBorder="1" applyAlignment="1">
      <alignment horizontal="center"/>
    </xf>
    <xf numFmtId="0" fontId="31" fillId="0" borderId="0" xfId="0" applyFont="1" applyAlignment="1">
      <alignment horizontal="left"/>
    </xf>
    <xf numFmtId="0" fontId="32" fillId="0" borderId="0" xfId="0" applyFont="1" applyFill="1" applyBorder="1" applyAlignment="1">
      <alignment horizontal="left"/>
    </xf>
    <xf numFmtId="0" fontId="30" fillId="6" borderId="5" xfId="0" applyFont="1" applyFill="1" applyBorder="1" applyAlignment="1">
      <alignment horizontal="center"/>
    </xf>
    <xf numFmtId="0" fontId="29" fillId="0" borderId="0" xfId="0" applyFont="1" applyBorder="1" applyAlignment="1" applyProtection="1">
      <protection locked="0"/>
    </xf>
    <xf numFmtId="0" fontId="29" fillId="0" borderId="0" xfId="0" applyFont="1" applyFill="1" applyBorder="1" applyAlignment="1" applyProtection="1">
      <protection locked="0"/>
    </xf>
    <xf numFmtId="0" fontId="63" fillId="0" borderId="0" xfId="0" applyFont="1" applyFill="1" applyBorder="1" applyAlignment="1" applyProtection="1">
      <protection locked="0"/>
    </xf>
    <xf numFmtId="0" fontId="34" fillId="0" borderId="47" xfId="0" applyFont="1" applyFill="1" applyBorder="1" applyAlignment="1" applyProtection="1">
      <protection locked="0"/>
    </xf>
    <xf numFmtId="0" fontId="34" fillId="0" borderId="48" xfId="0" applyFont="1" applyFill="1" applyBorder="1" applyAlignment="1" applyProtection="1">
      <protection locked="0"/>
    </xf>
    <xf numFmtId="0" fontId="34" fillId="0" borderId="49" xfId="0" applyFont="1" applyFill="1" applyBorder="1" applyAlignment="1" applyProtection="1">
      <protection locked="0"/>
    </xf>
    <xf numFmtId="0" fontId="34" fillId="0" borderId="3" xfId="0" applyFont="1" applyFill="1" applyBorder="1" applyAlignment="1" applyProtection="1">
      <protection locked="0"/>
    </xf>
    <xf numFmtId="0" fontId="34" fillId="0" borderId="22" xfId="0" applyFont="1" applyFill="1" applyBorder="1" applyAlignment="1" applyProtection="1">
      <protection locked="0"/>
    </xf>
    <xf numFmtId="0" fontId="34" fillId="0" borderId="50" xfId="0" applyFont="1" applyFill="1" applyBorder="1" applyAlignment="1" applyProtection="1">
      <protection locked="0"/>
    </xf>
    <xf numFmtId="0" fontId="34" fillId="0" borderId="51" xfId="0" applyFont="1" applyFill="1" applyBorder="1" applyAlignment="1" applyProtection="1">
      <protection locked="0"/>
    </xf>
    <xf numFmtId="0" fontId="34" fillId="0" borderId="52" xfId="0" applyFont="1" applyFill="1" applyBorder="1" applyAlignment="1" applyProtection="1">
      <protection locked="0"/>
    </xf>
    <xf numFmtId="0" fontId="34" fillId="0" borderId="53" xfId="0" applyFont="1" applyFill="1" applyBorder="1" applyAlignment="1" applyProtection="1">
      <protection locked="0"/>
    </xf>
    <xf numFmtId="0" fontId="34" fillId="0" borderId="54" xfId="0" applyFont="1" applyFill="1" applyBorder="1" applyAlignment="1" applyProtection="1">
      <protection locked="0"/>
    </xf>
    <xf numFmtId="0" fontId="34" fillId="0" borderId="55" xfId="0" applyFont="1" applyFill="1" applyBorder="1" applyAlignment="1" applyProtection="1">
      <protection locked="0"/>
    </xf>
    <xf numFmtId="0" fontId="34" fillId="0" borderId="45" xfId="0" applyFont="1" applyFill="1" applyBorder="1" applyAlignment="1" applyProtection="1">
      <protection locked="0"/>
    </xf>
    <xf numFmtId="0" fontId="34" fillId="2" borderId="56" xfId="0" applyFont="1" applyFill="1" applyBorder="1" applyAlignment="1" applyProtection="1">
      <protection locked="0"/>
    </xf>
    <xf numFmtId="0" fontId="34" fillId="2" borderId="57" xfId="0" applyFont="1" applyFill="1" applyBorder="1" applyAlignment="1" applyProtection="1">
      <protection locked="0"/>
    </xf>
    <xf numFmtId="0" fontId="34" fillId="2" borderId="58" xfId="0" applyFont="1" applyFill="1" applyBorder="1" applyAlignment="1" applyProtection="1">
      <protection locked="0"/>
    </xf>
    <xf numFmtId="0" fontId="34" fillId="2" borderId="59" xfId="0" applyFont="1" applyFill="1" applyBorder="1" applyAlignment="1" applyProtection="1">
      <protection locked="0"/>
    </xf>
    <xf numFmtId="0" fontId="34" fillId="2" borderId="60" xfId="0" applyFont="1" applyFill="1" applyBorder="1" applyAlignment="1" applyProtection="1">
      <protection locked="0"/>
    </xf>
    <xf numFmtId="0" fontId="34" fillId="2" borderId="61" xfId="0" applyFont="1" applyFill="1" applyBorder="1" applyAlignment="1" applyProtection="1">
      <protection locked="0"/>
    </xf>
    <xf numFmtId="0" fontId="34" fillId="2" borderId="62" xfId="0" applyFont="1" applyFill="1" applyBorder="1" applyAlignment="1" applyProtection="1">
      <protection locked="0"/>
    </xf>
    <xf numFmtId="0" fontId="34" fillId="2" borderId="50" xfId="0" applyFont="1" applyFill="1" applyBorder="1" applyAlignment="1" applyProtection="1">
      <protection locked="0"/>
    </xf>
    <xf numFmtId="0" fontId="34" fillId="2" borderId="52" xfId="0" applyFont="1" applyFill="1" applyBorder="1" applyAlignment="1" applyProtection="1">
      <protection locked="0"/>
    </xf>
    <xf numFmtId="0" fontId="34" fillId="2" borderId="51" xfId="0" applyFont="1" applyFill="1" applyBorder="1" applyAlignment="1" applyProtection="1">
      <protection locked="0"/>
    </xf>
    <xf numFmtId="0" fontId="34" fillId="2" borderId="55" xfId="0" applyFont="1" applyFill="1" applyBorder="1" applyAlignment="1" applyProtection="1">
      <protection locked="0"/>
    </xf>
    <xf numFmtId="0" fontId="34" fillId="2" borderId="45" xfId="0" applyFont="1" applyFill="1" applyBorder="1" applyAlignment="1" applyProtection="1">
      <protection locked="0"/>
    </xf>
    <xf numFmtId="0" fontId="31" fillId="2" borderId="63" xfId="0" applyFont="1" applyFill="1" applyBorder="1" applyAlignment="1" applyProtection="1">
      <alignment horizontal="center"/>
      <protection locked="0"/>
    </xf>
    <xf numFmtId="0" fontId="31" fillId="2" borderId="64"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0" fontId="31" fillId="2" borderId="31"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34" fillId="2" borderId="53" xfId="0" applyFont="1" applyFill="1" applyBorder="1" applyAlignment="1" applyProtection="1">
      <protection locked="0"/>
    </xf>
    <xf numFmtId="0" fontId="34" fillId="2" borderId="54" xfId="0" applyFont="1" applyFill="1" applyBorder="1" applyAlignment="1" applyProtection="1">
      <protection locked="0"/>
    </xf>
    <xf numFmtId="0" fontId="34" fillId="2" borderId="11" xfId="0" applyFont="1" applyFill="1" applyBorder="1" applyAlignment="1" applyProtection="1">
      <protection locked="0"/>
    </xf>
    <xf numFmtId="0" fontId="34" fillId="2" borderId="46" xfId="0" applyFont="1" applyFill="1" applyBorder="1" applyAlignment="1" applyProtection="1">
      <protection locked="0"/>
    </xf>
    <xf numFmtId="0" fontId="45" fillId="4" borderId="22" xfId="0" applyFont="1" applyFill="1" applyBorder="1" applyAlignment="1" applyProtection="1">
      <alignment vertical="center"/>
      <protection locked="0"/>
    </xf>
    <xf numFmtId="0" fontId="45" fillId="0" borderId="22" xfId="0" applyFont="1" applyFill="1" applyBorder="1" applyAlignment="1" applyProtection="1">
      <alignment vertical="center"/>
      <protection locked="0"/>
    </xf>
    <xf numFmtId="0" fontId="64" fillId="0" borderId="22" xfId="0" applyFont="1" applyFill="1" applyBorder="1" applyAlignment="1" applyProtection="1">
      <protection locked="0"/>
    </xf>
    <xf numFmtId="0" fontId="31" fillId="2" borderId="15" xfId="0" applyFont="1" applyFill="1" applyBorder="1" applyAlignment="1" applyProtection="1">
      <alignment horizontal="center"/>
      <protection locked="0"/>
    </xf>
    <xf numFmtId="0" fontId="31" fillId="2" borderId="66" xfId="0" applyFont="1" applyFill="1" applyBorder="1" applyAlignment="1" applyProtection="1">
      <alignment horizontal="center"/>
      <protection locked="0"/>
    </xf>
    <xf numFmtId="0" fontId="31" fillId="2" borderId="33" xfId="0" applyFont="1" applyFill="1" applyBorder="1" applyAlignment="1" applyProtection="1">
      <alignment horizontal="center"/>
      <protection locked="0"/>
    </xf>
    <xf numFmtId="0" fontId="31" fillId="2" borderId="35" xfId="0" applyFont="1" applyFill="1" applyBorder="1" applyAlignment="1" applyProtection="1">
      <alignment horizontal="center"/>
      <protection locked="0"/>
    </xf>
    <xf numFmtId="0" fontId="34" fillId="2" borderId="63" xfId="0" applyFont="1" applyFill="1" applyBorder="1" applyAlignment="1" applyProtection="1">
      <protection locked="0"/>
    </xf>
    <xf numFmtId="0" fontId="34" fillId="2" borderId="64" xfId="0" applyFont="1" applyFill="1" applyBorder="1" applyAlignment="1" applyProtection="1">
      <protection locked="0"/>
    </xf>
    <xf numFmtId="0" fontId="34" fillId="2" borderId="32" xfId="0" applyFont="1" applyFill="1" applyBorder="1" applyAlignment="1" applyProtection="1">
      <protection locked="0"/>
    </xf>
    <xf numFmtId="0" fontId="34" fillId="2" borderId="30" xfId="0" applyFont="1" applyFill="1" applyBorder="1" applyAlignment="1" applyProtection="1">
      <protection locked="0"/>
    </xf>
    <xf numFmtId="0" fontId="34" fillId="2" borderId="65" xfId="0" applyFont="1" applyFill="1" applyBorder="1" applyAlignment="1" applyProtection="1">
      <protection locked="0"/>
    </xf>
    <xf numFmtId="0" fontId="34" fillId="0" borderId="65" xfId="0" applyFont="1" applyFill="1" applyBorder="1" applyAlignment="1" applyProtection="1">
      <protection locked="0"/>
    </xf>
    <xf numFmtId="0" fontId="31" fillId="0" borderId="1" xfId="0" applyFont="1" applyFill="1" applyBorder="1" applyAlignment="1" applyProtection="1">
      <alignment horizontal="center"/>
      <protection locked="0"/>
    </xf>
    <xf numFmtId="0" fontId="31" fillId="0" borderId="67" xfId="0" applyFont="1" applyFill="1" applyBorder="1" applyAlignment="1" applyProtection="1">
      <alignment horizontal="center"/>
      <protection locked="0"/>
    </xf>
    <xf numFmtId="0" fontId="31" fillId="0" borderId="68" xfId="0" applyFont="1" applyFill="1" applyBorder="1" applyAlignment="1" applyProtection="1">
      <alignment horizontal="center"/>
      <protection locked="0"/>
    </xf>
    <xf numFmtId="0" fontId="31" fillId="2" borderId="14" xfId="0" applyFont="1" applyFill="1" applyBorder="1" applyAlignment="1" applyProtection="1">
      <alignment horizontal="center"/>
      <protection locked="0"/>
    </xf>
    <xf numFmtId="0" fontId="65" fillId="0" borderId="69" xfId="0" applyFont="1" applyFill="1" applyBorder="1" applyAlignment="1" applyProtection="1">
      <alignment horizontal="center"/>
      <protection locked="0"/>
    </xf>
    <xf numFmtId="0" fontId="65" fillId="0" borderId="48" xfId="0" applyFont="1" applyFill="1" applyBorder="1" applyAlignment="1" applyProtection="1">
      <alignment horizontal="center"/>
      <protection locked="0"/>
    </xf>
    <xf numFmtId="0" fontId="66" fillId="0" borderId="48" xfId="0" applyFont="1" applyFill="1" applyBorder="1" applyAlignment="1" applyProtection="1">
      <alignment horizontal="center" wrapText="1"/>
      <protection locked="0"/>
    </xf>
    <xf numFmtId="0" fontId="65" fillId="0" borderId="70" xfId="0" applyFont="1" applyFill="1" applyBorder="1" applyAlignment="1" applyProtection="1">
      <alignment horizontal="center"/>
      <protection locked="0"/>
    </xf>
    <xf numFmtId="0" fontId="65" fillId="0" borderId="47" xfId="0" applyFont="1" applyFill="1" applyBorder="1" applyAlignment="1" applyProtection="1">
      <alignment horizontal="center"/>
      <protection locked="0"/>
    </xf>
    <xf numFmtId="0" fontId="30" fillId="0" borderId="48" xfId="0" applyFont="1" applyFill="1" applyBorder="1" applyAlignment="1" applyProtection="1">
      <alignment horizontal="center"/>
      <protection locked="0"/>
    </xf>
    <xf numFmtId="0" fontId="30" fillId="0" borderId="24" xfId="0" applyFont="1" applyFill="1" applyBorder="1" applyAlignment="1" applyProtection="1">
      <alignment horizontal="center"/>
      <protection locked="0"/>
    </xf>
    <xf numFmtId="0" fontId="30" fillId="0" borderId="71" xfId="0" applyFont="1" applyFill="1" applyBorder="1" applyAlignment="1" applyProtection="1">
      <alignment horizontal="center"/>
      <protection locked="0"/>
    </xf>
    <xf numFmtId="0" fontId="30" fillId="0" borderId="34" xfId="0" applyFont="1" applyFill="1" applyBorder="1" applyAlignment="1" applyProtection="1">
      <alignment horizontal="center"/>
      <protection locked="0"/>
    </xf>
    <xf numFmtId="0" fontId="30" fillId="0" borderId="72" xfId="0" applyFont="1" applyFill="1" applyBorder="1" applyAlignment="1" applyProtection="1">
      <alignment horizontal="center"/>
      <protection locked="0"/>
    </xf>
    <xf numFmtId="0" fontId="30" fillId="0" borderId="73" xfId="0" applyFont="1" applyFill="1" applyBorder="1" applyAlignment="1" applyProtection="1">
      <alignment horizontal="center"/>
      <protection locked="0"/>
    </xf>
    <xf numFmtId="0" fontId="30" fillId="0" borderId="36" xfId="0" applyFont="1" applyFill="1" applyBorder="1" applyAlignment="1" applyProtection="1">
      <protection locked="0"/>
    </xf>
    <xf numFmtId="0" fontId="30" fillId="0" borderId="74" xfId="0" applyFont="1" applyFill="1" applyBorder="1" applyAlignment="1" applyProtection="1">
      <protection locked="0"/>
    </xf>
    <xf numFmtId="0" fontId="31" fillId="2" borderId="75" xfId="0" applyFont="1" applyFill="1" applyBorder="1" applyAlignment="1" applyProtection="1">
      <alignment horizontal="center"/>
      <protection locked="0"/>
    </xf>
    <xf numFmtId="0" fontId="31" fillId="2" borderId="76" xfId="0" applyFont="1" applyFill="1" applyBorder="1" applyAlignment="1" applyProtection="1">
      <alignment horizontal="center"/>
      <protection locked="0"/>
    </xf>
    <xf numFmtId="0" fontId="31" fillId="2" borderId="19" xfId="0" applyFont="1" applyFill="1" applyBorder="1" applyAlignment="1" applyProtection="1">
      <alignment horizontal="center"/>
      <protection locked="0"/>
    </xf>
    <xf numFmtId="0" fontId="31" fillId="2" borderId="22" xfId="0" applyFont="1" applyFill="1" applyBorder="1" applyAlignment="1" applyProtection="1">
      <alignment horizontal="center"/>
      <protection locked="0"/>
    </xf>
    <xf numFmtId="0" fontId="31" fillId="2" borderId="77" xfId="0" applyFont="1" applyFill="1" applyBorder="1" applyAlignment="1" applyProtection="1">
      <alignment horizontal="center"/>
      <protection locked="0"/>
    </xf>
    <xf numFmtId="0" fontId="31" fillId="0" borderId="19" xfId="0" applyFont="1" applyBorder="1" applyAlignment="1" applyProtection="1">
      <alignment horizontal="center"/>
      <protection locked="0"/>
    </xf>
    <xf numFmtId="0" fontId="65" fillId="0" borderId="78" xfId="0" applyFont="1" applyFill="1" applyBorder="1" applyAlignment="1" applyProtection="1">
      <alignment horizontal="center"/>
      <protection locked="0"/>
    </xf>
    <xf numFmtId="0" fontId="65" fillId="0" borderId="79" xfId="0" applyFont="1" applyFill="1" applyBorder="1" applyAlignment="1" applyProtection="1">
      <alignment horizontal="center"/>
      <protection locked="0"/>
    </xf>
    <xf numFmtId="0" fontId="66" fillId="0" borderId="79" xfId="0" applyFont="1" applyFill="1" applyBorder="1" applyAlignment="1" applyProtection="1">
      <alignment horizontal="center" wrapText="1"/>
      <protection locked="0"/>
    </xf>
    <xf numFmtId="0" fontId="65" fillId="0" borderId="80" xfId="0" applyFont="1" applyFill="1" applyBorder="1" applyAlignment="1" applyProtection="1">
      <alignment horizontal="center"/>
      <protection locked="0"/>
    </xf>
    <xf numFmtId="0" fontId="65" fillId="0" borderId="81" xfId="0" applyFont="1" applyFill="1" applyBorder="1" applyAlignment="1" applyProtection="1">
      <alignment horizontal="center"/>
      <protection locked="0"/>
    </xf>
    <xf numFmtId="0" fontId="31" fillId="0" borderId="22" xfId="0" applyFont="1" applyBorder="1" applyAlignment="1" applyProtection="1">
      <alignment horizontal="center"/>
      <protection locked="0"/>
    </xf>
    <xf numFmtId="0" fontId="65" fillId="0" borderId="49" xfId="0" applyFont="1" applyFill="1" applyBorder="1" applyAlignment="1" applyProtection="1">
      <alignment horizontal="center"/>
      <protection locked="0"/>
    </xf>
    <xf numFmtId="0" fontId="30" fillId="0" borderId="77" xfId="0" applyFont="1" applyFill="1" applyBorder="1" applyAlignment="1" applyProtection="1">
      <protection locked="0"/>
    </xf>
    <xf numFmtId="0" fontId="30" fillId="0" borderId="82" xfId="0" applyFont="1" applyFill="1" applyBorder="1" applyAlignment="1" applyProtection="1">
      <alignment horizontal="center"/>
      <protection locked="0"/>
    </xf>
    <xf numFmtId="0" fontId="31" fillId="2" borderId="21" xfId="0" applyFont="1" applyFill="1" applyBorder="1" applyAlignment="1" applyProtection="1">
      <alignment horizontal="center"/>
      <protection locked="0"/>
    </xf>
    <xf numFmtId="0" fontId="31" fillId="2" borderId="83" xfId="0" applyFont="1" applyFill="1" applyBorder="1" applyAlignment="1" applyProtection="1">
      <alignment horizontal="center"/>
      <protection locked="0"/>
    </xf>
    <xf numFmtId="0" fontId="31" fillId="0" borderId="22" xfId="0" applyFont="1" applyBorder="1" applyAlignment="1" applyProtection="1">
      <alignment horizontal="center" wrapText="1"/>
      <protection locked="0"/>
    </xf>
    <xf numFmtId="0" fontId="31" fillId="0" borderId="22" xfId="0" applyFont="1" applyFill="1" applyBorder="1" applyAlignment="1" applyProtection="1">
      <alignment horizontal="center" wrapText="1"/>
      <protection locked="0"/>
    </xf>
    <xf numFmtId="0" fontId="67" fillId="0" borderId="15" xfId="0" applyFont="1" applyFill="1" applyBorder="1" applyAlignment="1" applyProtection="1">
      <protection locked="0"/>
    </xf>
    <xf numFmtId="0" fontId="48" fillId="0" borderId="79" xfId="0" applyFont="1" applyBorder="1" applyAlignment="1" applyProtection="1">
      <alignment wrapText="1"/>
      <protection locked="0"/>
    </xf>
    <xf numFmtId="0" fontId="48" fillId="0" borderId="84" xfId="0" applyFont="1" applyBorder="1" applyAlignment="1" applyProtection="1">
      <alignment horizontal="left" wrapText="1"/>
      <protection locked="0"/>
    </xf>
    <xf numFmtId="0" fontId="48" fillId="0" borderId="78" xfId="0" applyFont="1" applyBorder="1" applyAlignment="1" applyProtection="1">
      <protection locked="0"/>
    </xf>
    <xf numFmtId="0" fontId="48" fillId="0" borderId="49" xfId="0" applyFont="1" applyBorder="1" applyAlignment="1" applyProtection="1">
      <alignment horizontal="left"/>
      <protection locked="0"/>
    </xf>
    <xf numFmtId="0" fontId="48" fillId="0" borderId="33" xfId="0" applyFont="1" applyBorder="1" applyAlignment="1" applyProtection="1">
      <alignment wrapText="1"/>
      <protection locked="0"/>
    </xf>
    <xf numFmtId="0" fontId="48" fillId="0" borderId="66" xfId="0" applyFont="1" applyBorder="1" applyAlignment="1" applyProtection="1">
      <protection locked="0"/>
    </xf>
    <xf numFmtId="0" fontId="48" fillId="0" borderId="37" xfId="0" applyFont="1" applyBorder="1" applyAlignment="1" applyProtection="1">
      <alignment horizontal="left"/>
      <protection locked="0"/>
    </xf>
    <xf numFmtId="0" fontId="48" fillId="0" borderId="85" xfId="0" applyFont="1" applyBorder="1" applyAlignment="1" applyProtection="1">
      <alignment horizontal="left" wrapText="1"/>
      <protection locked="0"/>
    </xf>
    <xf numFmtId="0" fontId="39" fillId="0" borderId="15" xfId="0" applyFont="1" applyFill="1" applyBorder="1" applyAlignment="1" applyProtection="1">
      <alignment vertical="top" wrapText="1"/>
      <protection locked="0"/>
    </xf>
    <xf numFmtId="0" fontId="43" fillId="3" borderId="17" xfId="0" applyFont="1" applyFill="1" applyBorder="1" applyAlignment="1" applyProtection="1">
      <alignment vertical="center" wrapText="1"/>
      <protection locked="0"/>
    </xf>
    <xf numFmtId="0" fontId="39" fillId="0" borderId="77" xfId="0" applyFont="1" applyFill="1" applyBorder="1" applyAlignment="1" applyProtection="1">
      <alignment vertical="top" wrapText="1"/>
      <protection locked="0"/>
    </xf>
    <xf numFmtId="0" fontId="30" fillId="2" borderId="86" xfId="0" applyFont="1" applyFill="1" applyBorder="1" applyProtection="1">
      <protection locked="0"/>
    </xf>
    <xf numFmtId="0" fontId="30" fillId="2" borderId="87" xfId="0" applyFont="1" applyFill="1" applyBorder="1" applyProtection="1">
      <protection locked="0"/>
    </xf>
    <xf numFmtId="0" fontId="30" fillId="2" borderId="27" xfId="0" applyFont="1" applyFill="1" applyBorder="1" applyProtection="1">
      <protection locked="0"/>
    </xf>
    <xf numFmtId="0" fontId="30" fillId="2" borderId="3" xfId="0" applyFont="1" applyFill="1" applyBorder="1" applyProtection="1">
      <protection locked="0"/>
    </xf>
    <xf numFmtId="0" fontId="30" fillId="0" borderId="81" xfId="0" applyFont="1" applyFill="1" applyBorder="1" applyProtection="1">
      <protection locked="0"/>
    </xf>
    <xf numFmtId="0" fontId="30" fillId="0" borderId="86" xfId="0" applyFont="1" applyFill="1" applyBorder="1" applyProtection="1">
      <protection locked="0"/>
    </xf>
    <xf numFmtId="0" fontId="30" fillId="0" borderId="32" xfId="0" applyFont="1" applyFill="1" applyBorder="1" applyAlignment="1" applyProtection="1">
      <protection locked="0"/>
    </xf>
    <xf numFmtId="0" fontId="30" fillId="0" borderId="31" xfId="0" applyFont="1" applyFill="1" applyBorder="1" applyAlignment="1" applyProtection="1">
      <protection locked="0"/>
    </xf>
    <xf numFmtId="0" fontId="30" fillId="2" borderId="29" xfId="0" applyFont="1" applyFill="1" applyBorder="1" applyProtection="1">
      <protection locked="0"/>
    </xf>
    <xf numFmtId="0" fontId="30" fillId="0" borderId="87" xfId="0" applyFont="1" applyFill="1" applyBorder="1" applyProtection="1">
      <protection locked="0"/>
    </xf>
    <xf numFmtId="0" fontId="42" fillId="0" borderId="88" xfId="0" applyFont="1" applyFill="1" applyBorder="1" applyAlignment="1" applyProtection="1">
      <alignment vertical="center" wrapText="1"/>
      <protection locked="0"/>
    </xf>
    <xf numFmtId="0" fontId="42" fillId="0" borderId="5" xfId="0" applyFont="1" applyFill="1" applyBorder="1" applyAlignment="1" applyProtection="1">
      <alignment vertical="center" wrapText="1"/>
      <protection locked="0"/>
    </xf>
    <xf numFmtId="0" fontId="42" fillId="0" borderId="89" xfId="0" applyFont="1" applyFill="1" applyBorder="1" applyAlignment="1" applyProtection="1">
      <alignment vertical="center" wrapText="1"/>
      <protection locked="0"/>
    </xf>
    <xf numFmtId="0" fontId="42" fillId="0" borderId="90" xfId="0" applyFont="1" applyFill="1" applyBorder="1" applyAlignment="1" applyProtection="1">
      <alignment vertical="center" wrapText="1"/>
      <protection locked="0"/>
    </xf>
    <xf numFmtId="0" fontId="42" fillId="0" borderId="91"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0" borderId="11" xfId="0" applyFont="1" applyFill="1" applyBorder="1" applyAlignment="1" applyProtection="1">
      <alignment vertical="center" wrapText="1"/>
      <protection locked="0"/>
    </xf>
    <xf numFmtId="0" fontId="42" fillId="0" borderId="1" xfId="0" applyFont="1" applyFill="1" applyBorder="1" applyAlignment="1" applyProtection="1">
      <alignment vertical="top" wrapText="1"/>
      <protection locked="0"/>
    </xf>
    <xf numFmtId="0" fontId="42" fillId="0" borderId="92" xfId="0" applyFont="1" applyFill="1" applyBorder="1" applyAlignment="1" applyProtection="1">
      <alignment vertical="top" wrapText="1"/>
      <protection locked="0"/>
    </xf>
    <xf numFmtId="0" fontId="42" fillId="0" borderId="93" xfId="0" applyFont="1" applyFill="1" applyBorder="1" applyAlignment="1" applyProtection="1">
      <alignment vertical="center" wrapText="1"/>
      <protection locked="0"/>
    </xf>
    <xf numFmtId="0" fontId="42" fillId="0" borderId="94" xfId="0" applyFont="1" applyFill="1" applyBorder="1" applyAlignment="1" applyProtection="1">
      <alignment vertical="center" wrapText="1"/>
      <protection locked="0"/>
    </xf>
    <xf numFmtId="0" fontId="48" fillId="0" borderId="85" xfId="0" applyFont="1" applyBorder="1" applyAlignment="1" applyProtection="1">
      <alignment horizontal="left"/>
      <protection locked="0"/>
    </xf>
    <xf numFmtId="0" fontId="29" fillId="0" borderId="48" xfId="0" applyFont="1" applyBorder="1" applyAlignment="1" applyProtection="1">
      <alignment vertical="center"/>
      <protection locked="0"/>
    </xf>
    <xf numFmtId="0" fontId="29" fillId="0" borderId="48" xfId="0" applyFont="1" applyBorder="1" applyAlignment="1" applyProtection="1">
      <alignment horizontal="left" vertical="center"/>
      <protection locked="0"/>
    </xf>
    <xf numFmtId="0" fontId="29" fillId="0" borderId="29" xfId="0" applyFont="1" applyFill="1" applyBorder="1" applyAlignment="1" applyProtection="1">
      <alignment horizontal="left" vertical="center"/>
      <protection locked="0"/>
    </xf>
    <xf numFmtId="0" fontId="29" fillId="2" borderId="63" xfId="0" applyFont="1" applyFill="1" applyBorder="1" applyAlignment="1" applyProtection="1">
      <protection locked="0"/>
    </xf>
    <xf numFmtId="0" fontId="29" fillId="0" borderId="65" xfId="0" applyFont="1" applyFill="1" applyBorder="1" applyAlignment="1" applyProtection="1">
      <protection locked="0"/>
    </xf>
    <xf numFmtId="0" fontId="68" fillId="0" borderId="0" xfId="0" applyFont="1" applyBorder="1" applyAlignment="1">
      <alignment horizontal="center" vertical="center" wrapText="1"/>
    </xf>
    <xf numFmtId="0" fontId="61" fillId="3" borderId="17" xfId="0" applyFont="1" applyFill="1" applyBorder="1" applyAlignment="1">
      <alignment vertical="center"/>
    </xf>
    <xf numFmtId="0" fontId="43" fillId="3" borderId="17" xfId="0" applyFont="1" applyFill="1" applyBorder="1" applyAlignment="1">
      <alignment vertical="center"/>
    </xf>
    <xf numFmtId="0" fontId="29" fillId="2" borderId="18" xfId="0" applyFont="1" applyFill="1" applyBorder="1" applyAlignment="1">
      <alignment vertical="center" wrapText="1"/>
    </xf>
    <xf numFmtId="0" fontId="42" fillId="2" borderId="88" xfId="0" applyFont="1" applyFill="1" applyBorder="1" applyAlignment="1" applyProtection="1">
      <alignment vertical="center" wrapText="1"/>
      <protection locked="0"/>
    </xf>
    <xf numFmtId="0" fontId="42" fillId="2" borderId="5" xfId="0" applyFont="1" applyFill="1" applyBorder="1" applyAlignment="1" applyProtection="1">
      <alignment vertical="center" wrapText="1"/>
      <protection locked="0"/>
    </xf>
    <xf numFmtId="0" fontId="0" fillId="0" borderId="48" xfId="0" applyBorder="1"/>
    <xf numFmtId="0" fontId="1" fillId="7" borderId="67" xfId="0" applyFont="1" applyFill="1" applyBorder="1"/>
    <xf numFmtId="0" fontId="0" fillId="7" borderId="67" xfId="0" applyFill="1" applyBorder="1"/>
    <xf numFmtId="0" fontId="69" fillId="0" borderId="0" xfId="0" applyFont="1" applyBorder="1" applyAlignment="1">
      <alignment horizontal="center" vertical="center" wrapText="1"/>
    </xf>
    <xf numFmtId="0" fontId="69" fillId="0" borderId="0" xfId="0" applyFont="1" applyBorder="1" applyAlignment="1">
      <alignment horizontal="right" vertical="center" wrapText="1"/>
    </xf>
    <xf numFmtId="0" fontId="68" fillId="0" borderId="0" xfId="0" applyFont="1" applyBorder="1" applyAlignment="1">
      <alignment horizontal="left" vertical="top" wrapText="1"/>
    </xf>
    <xf numFmtId="0" fontId="31" fillId="5" borderId="14" xfId="0" applyFont="1" applyFill="1" applyBorder="1" applyAlignment="1">
      <alignment horizontal="left" vertical="top" wrapText="1"/>
    </xf>
    <xf numFmtId="0" fontId="31" fillId="5" borderId="64" xfId="0" applyFont="1" applyFill="1" applyBorder="1" applyAlignment="1">
      <alignment horizontal="left" vertical="top" wrapText="1"/>
    </xf>
    <xf numFmtId="0" fontId="0" fillId="0" borderId="0" xfId="0" applyAlignment="1">
      <alignment horizontal="left" vertical="top" wrapText="1"/>
    </xf>
    <xf numFmtId="0" fontId="31" fillId="3" borderId="5" xfId="0" applyFont="1" applyFill="1" applyBorder="1" applyAlignment="1">
      <alignment horizontal="left" vertical="top" wrapText="1"/>
    </xf>
    <xf numFmtId="0" fontId="0" fillId="7" borderId="67" xfId="0" applyFill="1" applyBorder="1" applyAlignment="1">
      <alignment horizontal="left" vertical="top" wrapText="1"/>
    </xf>
    <xf numFmtId="0" fontId="1" fillId="0" borderId="48" xfId="0" applyFont="1" applyBorder="1" applyAlignment="1">
      <alignment horizontal="left" vertical="top" wrapText="1"/>
    </xf>
    <xf numFmtId="0" fontId="0" fillId="0" borderId="48" xfId="0" applyBorder="1" applyAlignment="1">
      <alignment horizontal="left" vertical="top" wrapText="1"/>
    </xf>
    <xf numFmtId="0" fontId="52" fillId="3" borderId="5" xfId="0" applyFont="1" applyFill="1" applyBorder="1" applyAlignment="1">
      <alignment horizontal="left" vertical="top" wrapText="1"/>
    </xf>
    <xf numFmtId="0" fontId="60" fillId="0" borderId="48" xfId="0" applyFont="1" applyBorder="1"/>
    <xf numFmtId="0" fontId="60" fillId="0" borderId="48" xfId="0" applyFont="1" applyBorder="1" applyAlignment="1">
      <alignment horizontal="left" vertical="top" wrapText="1"/>
    </xf>
    <xf numFmtId="0" fontId="60" fillId="0" borderId="0" xfId="0" applyFont="1"/>
    <xf numFmtId="0" fontId="29" fillId="0" borderId="0" xfId="0" applyFont="1" applyAlignment="1">
      <alignment vertical="top" wrapText="1"/>
    </xf>
    <xf numFmtId="0" fontId="30" fillId="0" borderId="0" xfId="0" applyFont="1" applyBorder="1" applyAlignment="1">
      <alignment vertical="top" wrapText="1"/>
    </xf>
    <xf numFmtId="0" fontId="68" fillId="0" borderId="0" xfId="0" applyFont="1" applyBorder="1" applyAlignment="1">
      <alignment vertical="top" wrapText="1"/>
    </xf>
    <xf numFmtId="0" fontId="31" fillId="5" borderId="30" xfId="0" applyFont="1" applyFill="1" applyBorder="1" applyAlignment="1">
      <alignment vertical="top" wrapText="1"/>
    </xf>
    <xf numFmtId="0" fontId="31" fillId="5" borderId="31" xfId="0" applyFont="1" applyFill="1" applyBorder="1" applyAlignment="1">
      <alignment vertical="top" wrapText="1"/>
    </xf>
    <xf numFmtId="0" fontId="0" fillId="0" borderId="0" xfId="0" applyAlignment="1">
      <alignment vertical="top" wrapText="1"/>
    </xf>
    <xf numFmtId="0" fontId="31" fillId="3" borderId="5" xfId="0" applyFont="1" applyFill="1" applyBorder="1" applyAlignment="1">
      <alignment vertical="top" wrapText="1"/>
    </xf>
    <xf numFmtId="0" fontId="0" fillId="7" borderId="67" xfId="0" applyFill="1" applyBorder="1" applyAlignment="1">
      <alignment vertical="top" wrapText="1"/>
    </xf>
    <xf numFmtId="0" fontId="60" fillId="0" borderId="48" xfId="0" applyFont="1" applyBorder="1" applyAlignment="1">
      <alignment vertical="top" wrapText="1"/>
    </xf>
    <xf numFmtId="0" fontId="0" fillId="0" borderId="48" xfId="0" applyBorder="1" applyAlignment="1">
      <alignment vertical="top" wrapText="1"/>
    </xf>
    <xf numFmtId="0" fontId="1" fillId="0" borderId="48" xfId="0" applyFont="1" applyBorder="1" applyAlignment="1">
      <alignment vertical="top" wrapText="1"/>
    </xf>
    <xf numFmtId="0" fontId="52" fillId="3" borderId="5" xfId="0" applyFont="1" applyFill="1" applyBorder="1" applyAlignment="1">
      <alignment vertical="top" wrapText="1"/>
    </xf>
    <xf numFmtId="0" fontId="31" fillId="5" borderId="30" xfId="0" applyFont="1" applyFill="1" applyBorder="1" applyAlignment="1">
      <alignment horizontal="left" vertical="top" wrapText="1"/>
    </xf>
    <xf numFmtId="0" fontId="0" fillId="8" borderId="0" xfId="0" applyFill="1"/>
    <xf numFmtId="0" fontId="0" fillId="8" borderId="0" xfId="0" applyFill="1" applyAlignment="1">
      <alignment horizontal="left" vertical="top" wrapText="1"/>
    </xf>
    <xf numFmtId="0" fontId="0" fillId="8" borderId="0" xfId="0" applyFill="1" applyAlignment="1">
      <alignment vertical="top" wrapText="1"/>
    </xf>
    <xf numFmtId="0" fontId="24" fillId="8" borderId="0" xfId="0" applyFont="1" applyFill="1"/>
    <xf numFmtId="0" fontId="1" fillId="9" borderId="0" xfId="0" applyFont="1" applyFill="1" applyAlignment="1">
      <alignment vertical="top" wrapText="1"/>
    </xf>
    <xf numFmtId="0" fontId="1" fillId="10" borderId="0" xfId="0" applyFont="1" applyFill="1" applyAlignment="1">
      <alignment vertical="top" wrapText="1"/>
    </xf>
    <xf numFmtId="0" fontId="1" fillId="6" borderId="0" xfId="0" applyFont="1" applyFill="1" applyAlignment="1">
      <alignment vertical="top" wrapText="1"/>
    </xf>
    <xf numFmtId="0" fontId="1" fillId="11" borderId="0" xfId="0" applyFont="1" applyFill="1" applyAlignment="1">
      <alignment vertical="top" wrapText="1"/>
    </xf>
    <xf numFmtId="0" fontId="1" fillId="12" borderId="0" xfId="0" applyFont="1" applyFill="1" applyAlignment="1">
      <alignment vertical="top" wrapText="1"/>
    </xf>
    <xf numFmtId="0" fontId="1" fillId="0" borderId="48" xfId="0" applyFont="1" applyBorder="1"/>
    <xf numFmtId="0" fontId="1" fillId="0" borderId="0" xfId="0" applyFont="1"/>
    <xf numFmtId="3" fontId="0" fillId="0" borderId="48" xfId="0" applyNumberFormat="1" applyBorder="1" applyAlignment="1">
      <alignment vertical="top" wrapText="1"/>
    </xf>
    <xf numFmtId="3" fontId="0" fillId="7" borderId="67" xfId="0" applyNumberFormat="1" applyFill="1" applyBorder="1" applyAlignment="1">
      <alignment vertical="top" wrapText="1"/>
    </xf>
    <xf numFmtId="3" fontId="60" fillId="0" borderId="48" xfId="0" applyNumberFormat="1" applyFont="1" applyBorder="1" applyAlignment="1">
      <alignment vertical="top" wrapText="1"/>
    </xf>
    <xf numFmtId="3" fontId="1" fillId="0" borderId="48" xfId="0" applyNumberFormat="1" applyFont="1" applyBorder="1" applyAlignment="1">
      <alignment vertical="top" wrapText="1"/>
    </xf>
    <xf numFmtId="3" fontId="0" fillId="0" borderId="0" xfId="0" applyNumberFormat="1" applyAlignment="1">
      <alignment vertical="top" wrapText="1"/>
    </xf>
    <xf numFmtId="3" fontId="52" fillId="3" borderId="5" xfId="0" applyNumberFormat="1" applyFont="1" applyFill="1" applyBorder="1" applyAlignment="1">
      <alignment vertical="top" wrapText="1"/>
    </xf>
    <xf numFmtId="0" fontId="70" fillId="0" borderId="48" xfId="0" applyFont="1" applyBorder="1"/>
    <xf numFmtId="0" fontId="1" fillId="8" borderId="0" xfId="0" applyFont="1" applyFill="1" applyAlignment="1">
      <alignment vertical="top"/>
    </xf>
    <xf numFmtId="0" fontId="0" fillId="8" borderId="2" xfId="0" applyFill="1" applyBorder="1" applyAlignment="1">
      <alignment vertical="top" wrapText="1"/>
    </xf>
    <xf numFmtId="0" fontId="1" fillId="8" borderId="0" xfId="0" applyFont="1" applyFill="1" applyAlignment="1">
      <alignment vertical="top" wrapText="1"/>
    </xf>
    <xf numFmtId="0" fontId="1" fillId="0" borderId="0" xfId="0" applyFont="1" applyAlignment="1">
      <alignment horizontal="left" vertical="top" wrapText="1"/>
    </xf>
    <xf numFmtId="0" fontId="70" fillId="0" borderId="48" xfId="0" applyFont="1" applyBorder="1" applyAlignment="1">
      <alignment horizontal="left" vertical="top" wrapText="1"/>
    </xf>
    <xf numFmtId="0" fontId="71" fillId="0" borderId="0" xfId="0" applyFont="1" applyBorder="1" applyAlignment="1">
      <alignment vertical="top" wrapText="1"/>
    </xf>
    <xf numFmtId="0" fontId="28" fillId="5" borderId="30" xfId="0" applyFont="1" applyFill="1" applyBorder="1" applyAlignment="1">
      <alignment vertical="top" wrapText="1"/>
    </xf>
    <xf numFmtId="0" fontId="72" fillId="0" borderId="0" xfId="0" applyFont="1" applyAlignment="1">
      <alignment vertical="top" wrapText="1"/>
    </xf>
    <xf numFmtId="0" fontId="28" fillId="5" borderId="30" xfId="0" applyFont="1" applyFill="1" applyBorder="1" applyAlignment="1">
      <alignment horizontal="center" vertical="center" wrapText="1"/>
    </xf>
    <xf numFmtId="0" fontId="28" fillId="3" borderId="5" xfId="0" applyFont="1" applyFill="1" applyBorder="1" applyAlignment="1">
      <alignment vertical="top" wrapText="1"/>
    </xf>
    <xf numFmtId="0" fontId="72" fillId="7" borderId="67" xfId="0" applyFont="1" applyFill="1" applyBorder="1" applyAlignment="1">
      <alignment vertical="top" wrapText="1"/>
    </xf>
    <xf numFmtId="0" fontId="72" fillId="0" borderId="48" xfId="0" applyFont="1" applyBorder="1" applyAlignment="1">
      <alignment vertical="top" wrapText="1"/>
    </xf>
    <xf numFmtId="0" fontId="73" fillId="3" borderId="5" xfId="0" applyFont="1" applyFill="1" applyBorder="1" applyAlignment="1">
      <alignment vertical="top" wrapText="1"/>
    </xf>
    <xf numFmtId="0" fontId="72" fillId="8" borderId="0" xfId="0" applyFont="1" applyFill="1" applyAlignment="1">
      <alignment vertical="top" wrapText="1"/>
    </xf>
    <xf numFmtId="0" fontId="31" fillId="5" borderId="30" xfId="0" applyFont="1" applyFill="1" applyBorder="1" applyAlignment="1">
      <alignment vertical="center" wrapText="1"/>
    </xf>
    <xf numFmtId="0" fontId="31" fillId="5" borderId="31" xfId="0" applyFont="1" applyFill="1" applyBorder="1" applyAlignment="1">
      <alignment vertical="center" wrapText="1"/>
    </xf>
    <xf numFmtId="0" fontId="30" fillId="8" borderId="0" xfId="0" applyFont="1" applyFill="1" applyBorder="1" applyAlignment="1">
      <alignment horizontal="left" vertical="center"/>
    </xf>
    <xf numFmtId="0" fontId="69" fillId="0" borderId="2" xfId="0" applyFont="1" applyBorder="1" applyAlignment="1">
      <alignment horizontal="left" vertical="center" wrapText="1"/>
    </xf>
    <xf numFmtId="14" fontId="28" fillId="0" borderId="2" xfId="0" applyNumberFormat="1" applyFont="1" applyBorder="1" applyAlignment="1">
      <alignment vertical="center" wrapText="1"/>
    </xf>
    <xf numFmtId="0" fontId="69" fillId="0" borderId="0" xfId="0" applyFont="1" applyBorder="1" applyAlignment="1">
      <alignment vertical="center" wrapText="1"/>
    </xf>
    <xf numFmtId="0" fontId="69" fillId="0" borderId="2" xfId="0" applyFont="1" applyBorder="1" applyAlignment="1">
      <alignment vertical="center" wrapText="1"/>
    </xf>
    <xf numFmtId="14" fontId="69" fillId="0" borderId="0" xfId="0" applyNumberFormat="1" applyFont="1" applyBorder="1" applyAlignment="1">
      <alignment vertical="center" wrapText="1"/>
    </xf>
    <xf numFmtId="0" fontId="24" fillId="9" borderId="0" xfId="0" applyFont="1" applyFill="1" applyAlignment="1">
      <alignment vertical="top"/>
    </xf>
    <xf numFmtId="0" fontId="24" fillId="9" borderId="0" xfId="0" applyFont="1" applyFill="1" applyAlignment="1">
      <alignment vertical="top" wrapText="1"/>
    </xf>
    <xf numFmtId="0" fontId="1" fillId="2" borderId="0" xfId="0" applyFont="1" applyFill="1"/>
    <xf numFmtId="0" fontId="0" fillId="2" borderId="0" xfId="0" applyFill="1"/>
    <xf numFmtId="3" fontId="1" fillId="13" borderId="48" xfId="0" applyNumberFormat="1" applyFont="1" applyFill="1" applyBorder="1" applyAlignment="1">
      <alignment vertical="top" wrapText="1"/>
    </xf>
    <xf numFmtId="3" fontId="0" fillId="13" borderId="48" xfId="0" applyNumberFormat="1" applyFill="1" applyBorder="1" applyAlignment="1">
      <alignment vertical="top" wrapText="1"/>
    </xf>
    <xf numFmtId="0" fontId="24" fillId="8" borderId="0" xfId="0" applyFont="1" applyFill="1" applyAlignment="1">
      <alignment vertical="top"/>
    </xf>
    <xf numFmtId="0" fontId="0" fillId="0" borderId="67" xfId="0" applyBorder="1"/>
    <xf numFmtId="0" fontId="1" fillId="0" borderId="67" xfId="0" applyFont="1" applyBorder="1" applyAlignment="1">
      <alignment horizontal="left" vertical="top" wrapText="1"/>
    </xf>
    <xf numFmtId="0" fontId="1" fillId="0" borderId="67" xfId="0" applyFont="1" applyBorder="1" applyAlignment="1">
      <alignment vertical="top" wrapText="1"/>
    </xf>
    <xf numFmtId="0" fontId="0" fillId="0" borderId="67" xfId="0" applyBorder="1" applyAlignment="1">
      <alignment vertical="top" wrapText="1"/>
    </xf>
    <xf numFmtId="3" fontId="0" fillId="0" borderId="67" xfId="0" applyNumberFormat="1" applyBorder="1" applyAlignment="1">
      <alignment vertical="top" wrapText="1"/>
    </xf>
    <xf numFmtId="0" fontId="1" fillId="0" borderId="47" xfId="0" applyFont="1" applyBorder="1" applyAlignment="1">
      <alignment horizontal="left" vertical="top" wrapText="1"/>
    </xf>
    <xf numFmtId="0" fontId="27" fillId="0" borderId="48" xfId="0" applyFont="1" applyBorder="1" applyAlignment="1">
      <alignment horizontal="left" vertical="top" wrapText="1"/>
    </xf>
    <xf numFmtId="0" fontId="1" fillId="0" borderId="0" xfId="0" applyFont="1" applyFill="1" applyAlignment="1">
      <alignment vertical="top" wrapText="1"/>
    </xf>
    <xf numFmtId="0" fontId="60" fillId="7" borderId="67" xfId="0" applyFont="1" applyFill="1" applyBorder="1"/>
    <xf numFmtId="0" fontId="60" fillId="7" borderId="67" xfId="0" applyFont="1" applyFill="1" applyBorder="1" applyAlignment="1">
      <alignment horizontal="left" vertical="top" wrapText="1"/>
    </xf>
    <xf numFmtId="0" fontId="60" fillId="7" borderId="67" xfId="0" applyFont="1" applyFill="1" applyBorder="1" applyAlignment="1">
      <alignment vertical="top" wrapText="1"/>
    </xf>
    <xf numFmtId="3" fontId="60" fillId="7" borderId="67" xfId="0" applyNumberFormat="1" applyFont="1" applyFill="1" applyBorder="1" applyAlignment="1">
      <alignment vertical="top" wrapText="1"/>
    </xf>
    <xf numFmtId="0" fontId="60" fillId="0" borderId="0" xfId="0" applyFont="1" applyAlignment="1">
      <alignment horizontal="left" vertical="top" wrapText="1"/>
    </xf>
    <xf numFmtId="0" fontId="0" fillId="0" borderId="34" xfId="0" applyBorder="1"/>
    <xf numFmtId="0" fontId="1" fillId="0" borderId="34" xfId="0" applyFont="1" applyBorder="1" applyAlignment="1">
      <alignment horizontal="left" vertical="top" wrapText="1"/>
    </xf>
    <xf numFmtId="0" fontId="60" fillId="0" borderId="34" xfId="0" applyFont="1" applyBorder="1" applyAlignment="1">
      <alignment horizontal="left" vertical="top" wrapText="1"/>
    </xf>
    <xf numFmtId="0" fontId="1" fillId="0" borderId="34" xfId="0" applyFont="1" applyBorder="1" applyAlignment="1">
      <alignment vertical="top" wrapText="1"/>
    </xf>
    <xf numFmtId="0" fontId="0" fillId="0" borderId="34" xfId="0" applyBorder="1" applyAlignment="1">
      <alignment vertical="top" wrapText="1"/>
    </xf>
    <xf numFmtId="3" fontId="0" fillId="0" borderId="34" xfId="0" applyNumberFormat="1" applyBorder="1" applyAlignment="1">
      <alignment vertical="top" wrapText="1"/>
    </xf>
    <xf numFmtId="0" fontId="0" fillId="0" borderId="79" xfId="0" applyBorder="1"/>
    <xf numFmtId="0" fontId="1" fillId="0" borderId="79" xfId="0" applyFont="1" applyBorder="1" applyAlignment="1">
      <alignment horizontal="left" vertical="top" wrapText="1"/>
    </xf>
    <xf numFmtId="0" fontId="60" fillId="0" borderId="79" xfId="0" applyFont="1" applyBorder="1" applyAlignment="1">
      <alignment horizontal="left" vertical="top" wrapText="1"/>
    </xf>
    <xf numFmtId="0" fontId="1" fillId="0" borderId="79" xfId="0" applyFont="1" applyBorder="1" applyAlignment="1">
      <alignment vertical="top" wrapText="1"/>
    </xf>
    <xf numFmtId="0" fontId="0" fillId="0" borderId="79" xfId="0" applyBorder="1" applyAlignment="1">
      <alignment vertical="top" wrapText="1"/>
    </xf>
    <xf numFmtId="3" fontId="0" fillId="0" borderId="79" xfId="0" applyNumberFormat="1" applyBorder="1" applyAlignment="1">
      <alignment vertical="top" wrapText="1"/>
    </xf>
    <xf numFmtId="0" fontId="4" fillId="0" borderId="0" xfId="0" applyFont="1" applyBorder="1" applyAlignment="1"/>
    <xf numFmtId="0" fontId="14" fillId="0" borderId="0" xfId="0" applyFont="1" applyAlignment="1">
      <alignment vertical="top" wrapText="1"/>
    </xf>
    <xf numFmtId="0" fontId="4" fillId="0" borderId="0" xfId="0" applyFont="1" applyBorder="1" applyAlignment="1">
      <alignment vertical="top" wrapText="1"/>
    </xf>
    <xf numFmtId="0" fontId="6" fillId="5" borderId="29" xfId="0" applyFont="1" applyFill="1" applyBorder="1" applyAlignment="1">
      <alignment horizontal="center" vertical="center" wrapText="1"/>
    </xf>
    <xf numFmtId="0" fontId="5" fillId="5" borderId="14" xfId="0" applyFont="1" applyFill="1" applyBorder="1" applyAlignment="1">
      <alignment horizontal="left" vertical="top" wrapText="1"/>
    </xf>
    <xf numFmtId="0" fontId="5" fillId="5" borderId="64" xfId="0" applyFont="1" applyFill="1" applyBorder="1" applyAlignment="1">
      <alignment horizontal="left" vertical="top" wrapText="1"/>
    </xf>
    <xf numFmtId="0" fontId="5" fillId="5" borderId="30" xfId="0" applyFont="1" applyFill="1" applyBorder="1" applyAlignment="1">
      <alignment horizontal="left" vertical="top" wrapText="1"/>
    </xf>
    <xf numFmtId="0" fontId="12" fillId="5" borderId="30" xfId="0" applyFont="1" applyFill="1" applyBorder="1" applyAlignment="1">
      <alignment vertical="top" wrapText="1"/>
    </xf>
    <xf numFmtId="0" fontId="5" fillId="5" borderId="30" xfId="0" applyFont="1" applyFill="1" applyBorder="1" applyAlignment="1">
      <alignment vertical="top" wrapText="1"/>
    </xf>
    <xf numFmtId="0" fontId="5" fillId="5" borderId="31" xfId="0" applyFont="1" applyFill="1" applyBorder="1" applyAlignment="1">
      <alignment vertical="top" wrapText="1"/>
    </xf>
    <xf numFmtId="49" fontId="5" fillId="5" borderId="32" xfId="0" applyNumberFormat="1" applyFont="1" applyFill="1" applyBorder="1" applyAlignment="1">
      <alignment horizontal="center" vertical="center" wrapText="1"/>
    </xf>
    <xf numFmtId="0" fontId="5" fillId="5" borderId="29" xfId="0" applyFont="1" applyFill="1" applyBorder="1" applyAlignment="1">
      <alignment horizontal="center" vertical="center" wrapText="1"/>
    </xf>
    <xf numFmtId="14" fontId="12" fillId="0" borderId="2" xfId="0" applyNumberFormat="1" applyFont="1" applyBorder="1" applyAlignment="1">
      <alignment vertical="center" wrapText="1"/>
    </xf>
    <xf numFmtId="0" fontId="14" fillId="0" borderId="0" xfId="0" applyFont="1" applyBorder="1" applyAlignment="1">
      <alignment vertical="center"/>
    </xf>
    <xf numFmtId="0" fontId="5" fillId="5" borderId="30"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5" fillId="5" borderId="30" xfId="0" applyFont="1" applyFill="1" applyBorder="1" applyAlignment="1">
      <alignment vertical="center" wrapText="1"/>
    </xf>
    <xf numFmtId="0" fontId="5" fillId="5" borderId="31" xfId="0" applyFont="1" applyFill="1" applyBorder="1" applyAlignment="1">
      <alignment vertical="center" wrapText="1"/>
    </xf>
    <xf numFmtId="0" fontId="16" fillId="3" borderId="17" xfId="0" applyFont="1" applyFill="1" applyBorder="1" applyAlignment="1">
      <alignment vertical="center"/>
    </xf>
    <xf numFmtId="0" fontId="14" fillId="2" borderId="18" xfId="0" applyFont="1" applyFill="1" applyBorder="1" applyAlignment="1">
      <alignment vertical="center" wrapText="1"/>
    </xf>
    <xf numFmtId="0" fontId="1" fillId="0" borderId="0" xfId="0" applyFont="1" applyBorder="1" applyAlignment="1">
      <alignment horizontal="left" vertical="top" wrapText="1"/>
    </xf>
    <xf numFmtId="0" fontId="83" fillId="0" borderId="0" xfId="0" applyFont="1" applyAlignment="1">
      <alignment horizontal="right" vertical="top"/>
    </xf>
    <xf numFmtId="0" fontId="84" fillId="0" borderId="48" xfId="0" applyFont="1" applyBorder="1" applyAlignment="1">
      <alignment horizontal="right" vertical="top"/>
    </xf>
    <xf numFmtId="0" fontId="83" fillId="0" borderId="48" xfId="0" applyFont="1" applyBorder="1" applyAlignment="1">
      <alignment horizontal="right" vertical="top"/>
    </xf>
    <xf numFmtId="0" fontId="85" fillId="0" borderId="48" xfId="0" applyFont="1" applyBorder="1" applyAlignment="1">
      <alignment horizontal="right" vertical="top"/>
    </xf>
    <xf numFmtId="0" fontId="83" fillId="0" borderId="34" xfId="0" applyFont="1" applyBorder="1" applyAlignment="1">
      <alignment horizontal="right" vertical="top"/>
    </xf>
    <xf numFmtId="0" fontId="83" fillId="0" borderId="79" xfId="0" applyFont="1" applyBorder="1" applyAlignment="1">
      <alignment horizontal="right" vertical="top"/>
    </xf>
    <xf numFmtId="0" fontId="82" fillId="15" borderId="48" xfId="0" applyFont="1" applyFill="1" applyBorder="1" applyAlignment="1">
      <alignment horizontal="right" vertical="top"/>
    </xf>
    <xf numFmtId="0" fontId="24" fillId="15" borderId="48" xfId="0" applyFont="1" applyFill="1" applyBorder="1" applyAlignment="1">
      <alignment horizontal="left" vertical="top" wrapText="1"/>
    </xf>
    <xf numFmtId="0" fontId="81" fillId="15" borderId="48" xfId="0" applyFont="1" applyFill="1" applyBorder="1" applyAlignment="1">
      <alignment vertical="top" wrapText="1"/>
    </xf>
    <xf numFmtId="0" fontId="24" fillId="15" borderId="48" xfId="0" applyFont="1" applyFill="1" applyBorder="1" applyAlignment="1">
      <alignment vertical="top" wrapText="1"/>
    </xf>
    <xf numFmtId="3" fontId="24" fillId="15" borderId="48" xfId="0" applyNumberFormat="1" applyFont="1" applyFill="1" applyBorder="1" applyAlignment="1">
      <alignment vertical="top" wrapText="1"/>
    </xf>
    <xf numFmtId="0" fontId="24" fillId="15" borderId="48" xfId="0" applyFont="1" applyFill="1" applyBorder="1"/>
    <xf numFmtId="0" fontId="24" fillId="15" borderId="0" xfId="0" applyFont="1" applyFill="1"/>
    <xf numFmtId="0" fontId="80" fillId="15" borderId="48" xfId="0" applyFont="1" applyFill="1" applyBorder="1" applyAlignment="1">
      <alignment horizontal="left" vertical="top" wrapText="1"/>
    </xf>
    <xf numFmtId="0" fontId="80" fillId="15" borderId="48" xfId="0" applyFont="1" applyFill="1" applyBorder="1" applyAlignment="1">
      <alignment vertical="top" wrapText="1"/>
    </xf>
    <xf numFmtId="0" fontId="80" fillId="15" borderId="48" xfId="0" applyFont="1" applyFill="1" applyBorder="1"/>
    <xf numFmtId="0" fontId="80" fillId="15" borderId="0" xfId="0" applyFont="1" applyFill="1"/>
    <xf numFmtId="0" fontId="24" fillId="8" borderId="0" xfId="0" applyFont="1" applyFill="1" applyAlignment="1">
      <alignment horizontal="right" vertical="top"/>
    </xf>
    <xf numFmtId="0" fontId="1" fillId="8" borderId="0" xfId="0" applyFont="1" applyFill="1" applyAlignment="1">
      <alignment horizontal="left" vertical="top" wrapText="1"/>
    </xf>
    <xf numFmtId="0" fontId="1" fillId="8" borderId="0" xfId="0" applyFont="1" applyFill="1"/>
    <xf numFmtId="0" fontId="1" fillId="8" borderId="2" xfId="0" applyFont="1" applyFill="1" applyBorder="1" applyAlignment="1">
      <alignment vertical="top" wrapText="1"/>
    </xf>
    <xf numFmtId="0" fontId="1" fillId="8" borderId="0" xfId="0" applyFont="1" applyFill="1" applyAlignment="1">
      <alignment horizontal="right" vertical="top"/>
    </xf>
    <xf numFmtId="0" fontId="1" fillId="8" borderId="0" xfId="0" applyFont="1" applyFill="1" applyAlignment="1">
      <alignment horizontal="right" vertical="top" wrapText="1"/>
    </xf>
    <xf numFmtId="0" fontId="52" fillId="0" borderId="2" xfId="0" applyFont="1" applyBorder="1" applyAlignment="1">
      <alignment horizontal="left" vertical="center" wrapText="1"/>
    </xf>
    <xf numFmtId="0" fontId="52" fillId="0" borderId="0" xfId="0" applyFont="1" applyBorder="1" applyAlignment="1">
      <alignment horizontal="right" vertical="center" wrapText="1"/>
    </xf>
    <xf numFmtId="0" fontId="48" fillId="0" borderId="0" xfId="0" applyFont="1" applyBorder="1" applyAlignment="1">
      <alignment vertical="center"/>
    </xf>
    <xf numFmtId="0" fontId="52" fillId="0" borderId="2" xfId="0" applyFont="1" applyBorder="1" applyAlignment="1">
      <alignment vertical="center" wrapText="1"/>
    </xf>
    <xf numFmtId="14" fontId="52" fillId="0" borderId="0" xfId="0" applyNumberFormat="1" applyFont="1" applyBorder="1" applyAlignment="1">
      <alignment vertical="center" wrapText="1"/>
    </xf>
    <xf numFmtId="0" fontId="52" fillId="0" borderId="0" xfId="0" applyFont="1" applyBorder="1" applyAlignment="1">
      <alignment vertical="center" wrapText="1"/>
    </xf>
    <xf numFmtId="0" fontId="52" fillId="0" borderId="0" xfId="0" applyFont="1" applyBorder="1" applyAlignment="1">
      <alignment horizontal="center" vertical="center" wrapText="1"/>
    </xf>
    <xf numFmtId="0" fontId="89" fillId="0" borderId="48" xfId="0" applyFont="1" applyBorder="1" applyAlignment="1">
      <alignment vertical="top" wrapText="1"/>
    </xf>
    <xf numFmtId="0" fontId="0" fillId="0" borderId="0" xfId="0" applyBorder="1"/>
    <xf numFmtId="0" fontId="0" fillId="0" borderId="47" xfId="0" applyBorder="1"/>
    <xf numFmtId="0" fontId="3" fillId="3" borderId="73"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9" fillId="0" borderId="0" xfId="0" applyFont="1" applyBorder="1" applyAlignment="1">
      <alignment vertical="top" wrapText="1"/>
    </xf>
    <xf numFmtId="0" fontId="29" fillId="0" borderId="16" xfId="0" applyFont="1" applyBorder="1" applyAlignment="1">
      <alignment vertical="top" wrapText="1"/>
    </xf>
    <xf numFmtId="0" fontId="52" fillId="0" borderId="95" xfId="0" applyFont="1" applyBorder="1" applyAlignment="1">
      <alignment horizontal="left" vertical="center" wrapText="1"/>
    </xf>
    <xf numFmtId="0" fontId="52" fillId="0" borderId="16" xfId="0" applyFont="1" applyBorder="1" applyAlignment="1">
      <alignment vertical="center" wrapText="1"/>
    </xf>
    <xf numFmtId="0" fontId="83" fillId="0" borderId="7" xfId="0" applyFont="1" applyBorder="1" applyAlignment="1">
      <alignment horizontal="right" vertical="top"/>
    </xf>
    <xf numFmtId="0" fontId="0" fillId="0" borderId="0" xfId="0" applyBorder="1" applyAlignment="1">
      <alignment horizontal="left" vertical="top" wrapText="1"/>
    </xf>
    <xf numFmtId="0" fontId="72" fillId="0" borderId="0" xfId="0" applyFont="1" applyBorder="1" applyAlignment="1">
      <alignment vertical="top" wrapText="1"/>
    </xf>
    <xf numFmtId="0" fontId="0" fillId="0" borderId="0" xfId="0" applyBorder="1" applyAlignment="1">
      <alignment vertical="top" wrapText="1"/>
    </xf>
    <xf numFmtId="0" fontId="24" fillId="9" borderId="0" xfId="0" applyFont="1" applyFill="1" applyBorder="1" applyAlignment="1">
      <alignment vertical="top"/>
    </xf>
    <xf numFmtId="0" fontId="24" fillId="9" borderId="0" xfId="0" applyFont="1" applyFill="1" applyBorder="1" applyAlignment="1">
      <alignment vertical="top" wrapText="1"/>
    </xf>
    <xf numFmtId="0" fontId="1" fillId="2" borderId="0" xfId="0" applyFont="1" applyFill="1" applyBorder="1"/>
    <xf numFmtId="0" fontId="0" fillId="2" borderId="0" xfId="0" applyFill="1" applyBorder="1"/>
    <xf numFmtId="0" fontId="0" fillId="0" borderId="16" xfId="0" applyBorder="1" applyAlignment="1">
      <alignment vertical="top" wrapText="1"/>
    </xf>
    <xf numFmtId="0" fontId="5" fillId="5" borderId="64" xfId="0" applyFont="1" applyFill="1" applyBorder="1" applyAlignment="1">
      <alignment vertical="center" wrapText="1"/>
    </xf>
    <xf numFmtId="0" fontId="61" fillId="3" borderId="91" xfId="0" applyFont="1" applyFill="1" applyBorder="1" applyAlignment="1">
      <alignment vertical="center"/>
    </xf>
    <xf numFmtId="0" fontId="31" fillId="3" borderId="88" xfId="0" applyFont="1" applyFill="1" applyBorder="1" applyAlignment="1">
      <alignment vertical="top" wrapText="1"/>
    </xf>
    <xf numFmtId="0" fontId="1" fillId="7" borderId="96" xfId="0" applyFont="1" applyFill="1" applyBorder="1"/>
    <xf numFmtId="0" fontId="0" fillId="7" borderId="47" xfId="0" applyFill="1" applyBorder="1" applyAlignment="1">
      <alignment vertical="top" wrapText="1"/>
    </xf>
    <xf numFmtId="0" fontId="24" fillId="15" borderId="0" xfId="0" applyFont="1" applyFill="1" applyBorder="1" applyAlignment="1">
      <alignment horizontal="left" vertical="top" wrapText="1"/>
    </xf>
    <xf numFmtId="0" fontId="60" fillId="7" borderId="47" xfId="0" applyFont="1" applyFill="1" applyBorder="1" applyAlignment="1">
      <alignment vertical="top" wrapText="1"/>
    </xf>
    <xf numFmtId="0" fontId="60" fillId="0" borderId="0" xfId="0" applyFont="1" applyBorder="1" applyAlignment="1">
      <alignment horizontal="left" vertical="top" wrapText="1"/>
    </xf>
    <xf numFmtId="3" fontId="0" fillId="0" borderId="0" xfId="0" applyNumberFormat="1" applyBorder="1" applyAlignment="1">
      <alignment vertical="top" wrapText="1"/>
    </xf>
    <xf numFmtId="0" fontId="52" fillId="3" borderId="88" xfId="0" applyFont="1" applyFill="1" applyBorder="1" applyAlignment="1">
      <alignment vertical="top" wrapText="1"/>
    </xf>
    <xf numFmtId="0" fontId="83" fillId="0" borderId="96" xfId="0" applyFont="1" applyBorder="1" applyAlignment="1">
      <alignment horizontal="right" vertical="top"/>
    </xf>
    <xf numFmtId="0" fontId="83" fillId="0" borderId="0" xfId="0" applyFont="1" applyBorder="1" applyAlignment="1">
      <alignment horizontal="right" vertical="top"/>
    </xf>
    <xf numFmtId="0" fontId="1" fillId="0" borderId="48" xfId="0" applyFont="1" applyBorder="1" applyAlignment="1">
      <alignment horizontal="right" vertical="top" wrapText="1"/>
    </xf>
    <xf numFmtId="14" fontId="52" fillId="0" borderId="2" xfId="0" applyNumberFormat="1" applyFont="1" applyBorder="1" applyAlignment="1">
      <alignment horizontal="center" vertical="center" wrapText="1"/>
    </xf>
    <xf numFmtId="0" fontId="1" fillId="16" borderId="48" xfId="0" applyFont="1" applyFill="1" applyBorder="1" applyAlignment="1">
      <alignment horizontal="left" vertical="top" wrapText="1"/>
    </xf>
    <xf numFmtId="0" fontId="1" fillId="17" borderId="48" xfId="0" applyFont="1" applyFill="1" applyBorder="1" applyAlignment="1">
      <alignment horizontal="left" vertical="top" wrapText="1"/>
    </xf>
    <xf numFmtId="0" fontId="1" fillId="16" borderId="48" xfId="0" applyFont="1" applyFill="1" applyBorder="1" applyAlignment="1">
      <alignment vertical="top" wrapText="1"/>
    </xf>
    <xf numFmtId="0" fontId="16" fillId="3" borderId="91" xfId="0" applyFont="1" applyFill="1" applyBorder="1" applyAlignment="1">
      <alignment vertical="center"/>
    </xf>
    <xf numFmtId="0" fontId="0" fillId="16" borderId="48" xfId="0" applyFill="1" applyBorder="1" applyAlignment="1">
      <alignment vertical="top" wrapText="1"/>
    </xf>
    <xf numFmtId="0" fontId="1" fillId="0" borderId="0" xfId="0" applyFont="1" applyBorder="1" applyAlignment="1">
      <alignment horizontal="left" vertical="top"/>
    </xf>
    <xf numFmtId="0" fontId="24" fillId="7" borderId="96" xfId="0" applyFont="1" applyFill="1" applyBorder="1"/>
    <xf numFmtId="0" fontId="24" fillId="0" borderId="48" xfId="0" applyFont="1" applyBorder="1" applyAlignment="1">
      <alignment horizontal="left" vertical="top"/>
    </xf>
    <xf numFmtId="0" fontId="83" fillId="17" borderId="48" xfId="0" applyFont="1" applyFill="1" applyBorder="1" applyAlignment="1">
      <alignment horizontal="right" vertical="top"/>
    </xf>
    <xf numFmtId="0" fontId="72" fillId="17" borderId="48" xfId="0" applyFont="1" applyFill="1" applyBorder="1" applyAlignment="1">
      <alignment vertical="top" wrapText="1"/>
    </xf>
    <xf numFmtId="0" fontId="1" fillId="17" borderId="48" xfId="0" applyFont="1" applyFill="1" applyBorder="1" applyAlignment="1">
      <alignment vertical="top" wrapText="1"/>
    </xf>
    <xf numFmtId="0" fontId="0" fillId="17" borderId="48" xfId="0" applyFill="1" applyBorder="1" applyAlignment="1">
      <alignment vertical="top" wrapText="1"/>
    </xf>
    <xf numFmtId="3" fontId="0" fillId="17" borderId="48" xfId="0" applyNumberFormat="1" applyFill="1" applyBorder="1" applyAlignment="1">
      <alignment vertical="top" wrapText="1"/>
    </xf>
    <xf numFmtId="0" fontId="0" fillId="17" borderId="48" xfId="0" applyFill="1" applyBorder="1"/>
    <xf numFmtId="0" fontId="0" fillId="17" borderId="0" xfId="0" applyFill="1"/>
    <xf numFmtId="0" fontId="82" fillId="15" borderId="79" xfId="0" applyFont="1" applyFill="1" applyBorder="1" applyAlignment="1">
      <alignment horizontal="right" vertical="top"/>
    </xf>
    <xf numFmtId="0" fontId="24" fillId="15" borderId="79" xfId="0" applyFont="1" applyFill="1" applyBorder="1" applyAlignment="1">
      <alignment horizontal="left" vertical="top" wrapText="1"/>
    </xf>
    <xf numFmtId="0" fontId="81" fillId="15" borderId="79" xfId="0" applyFont="1" applyFill="1" applyBorder="1" applyAlignment="1">
      <alignment vertical="top" wrapText="1"/>
    </xf>
    <xf numFmtId="0" fontId="24" fillId="15" borderId="79" xfId="0" applyFont="1" applyFill="1" applyBorder="1" applyAlignment="1">
      <alignment vertical="top" wrapText="1"/>
    </xf>
    <xf numFmtId="3" fontId="24" fillId="15" borderId="79" xfId="0" applyNumberFormat="1" applyFont="1" applyFill="1" applyBorder="1" applyAlignment="1">
      <alignment vertical="top" wrapText="1"/>
    </xf>
    <xf numFmtId="0" fontId="24" fillId="15" borderId="79" xfId="0" applyFont="1" applyFill="1" applyBorder="1"/>
    <xf numFmtId="0" fontId="90" fillId="0" borderId="48" xfId="0" applyFont="1" applyBorder="1" applyAlignment="1">
      <alignment horizontal="right" vertical="top"/>
    </xf>
    <xf numFmtId="0" fontId="89" fillId="0" borderId="48" xfId="0" applyFont="1" applyBorder="1" applyAlignment="1">
      <alignment horizontal="left" vertical="top" wrapText="1"/>
    </xf>
    <xf numFmtId="3" fontId="89" fillId="0" borderId="48" xfId="0" applyNumberFormat="1" applyFont="1" applyBorder="1" applyAlignment="1">
      <alignment vertical="top" wrapText="1"/>
    </xf>
    <xf numFmtId="0" fontId="89" fillId="0" borderId="48" xfId="0" applyFont="1" applyBorder="1"/>
    <xf numFmtId="0" fontId="89" fillId="0" borderId="0" xfId="0" applyFont="1"/>
    <xf numFmtId="0" fontId="91" fillId="15" borderId="48" xfId="0" applyFont="1" applyFill="1" applyBorder="1" applyAlignment="1">
      <alignment horizontal="left" vertical="top" wrapText="1"/>
    </xf>
    <xf numFmtId="0" fontId="83" fillId="0" borderId="48" xfId="0" applyFont="1" applyFill="1" applyBorder="1" applyAlignment="1">
      <alignment horizontal="right" vertical="top"/>
    </xf>
    <xf numFmtId="0" fontId="1" fillId="0" borderId="48" xfId="0" applyFont="1" applyFill="1" applyBorder="1" applyAlignment="1">
      <alignment horizontal="left" vertical="top" wrapText="1"/>
    </xf>
    <xf numFmtId="0" fontId="60" fillId="0" borderId="48" xfId="0" applyFont="1" applyFill="1" applyBorder="1" applyAlignment="1">
      <alignment horizontal="left" vertical="top" wrapText="1"/>
    </xf>
    <xf numFmtId="0" fontId="72" fillId="0" borderId="48" xfId="0" applyFont="1" applyFill="1" applyBorder="1" applyAlignment="1">
      <alignment vertical="top" wrapText="1"/>
    </xf>
    <xf numFmtId="0" fontId="60" fillId="0" borderId="48" xfId="0" applyFont="1" applyFill="1" applyBorder="1" applyAlignment="1">
      <alignment vertical="top" wrapText="1"/>
    </xf>
    <xf numFmtId="0" fontId="1" fillId="0" borderId="48" xfId="0" applyFont="1" applyFill="1" applyBorder="1" applyAlignment="1">
      <alignment vertical="top" wrapText="1"/>
    </xf>
    <xf numFmtId="0" fontId="0" fillId="0" borderId="48" xfId="0" applyFill="1" applyBorder="1" applyAlignment="1">
      <alignment vertical="top" wrapText="1"/>
    </xf>
    <xf numFmtId="3" fontId="0" fillId="0" borderId="48" xfId="0" applyNumberFormat="1" applyFill="1" applyBorder="1" applyAlignment="1">
      <alignment vertical="top" wrapText="1"/>
    </xf>
    <xf numFmtId="0" fontId="0" fillId="0" borderId="48" xfId="0" applyFill="1" applyBorder="1"/>
    <xf numFmtId="0" fontId="0" fillId="0" borderId="0" xfId="0" applyFill="1"/>
    <xf numFmtId="0" fontId="30" fillId="0" borderId="0" xfId="0" applyFont="1" applyBorder="1" applyAlignment="1">
      <alignment horizontal="right"/>
    </xf>
    <xf numFmtId="0" fontId="52" fillId="0" borderId="95" xfId="0" applyFont="1" applyBorder="1" applyAlignment="1">
      <alignment horizontal="right" vertical="center" wrapText="1"/>
    </xf>
    <xf numFmtId="0" fontId="31" fillId="5" borderId="30" xfId="0" applyFont="1" applyFill="1" applyBorder="1" applyAlignment="1">
      <alignment horizontal="right" vertical="center" wrapText="1"/>
    </xf>
    <xf numFmtId="0" fontId="61" fillId="3" borderId="91" xfId="0" applyFont="1" applyFill="1" applyBorder="1" applyAlignment="1">
      <alignment horizontal="right" vertical="center"/>
    </xf>
    <xf numFmtId="16" fontId="24" fillId="7" borderId="96" xfId="0" quotePrefix="1" applyNumberFormat="1" applyFont="1" applyFill="1" applyBorder="1" applyAlignment="1">
      <alignment horizontal="right"/>
    </xf>
    <xf numFmtId="0" fontId="16" fillId="3" borderId="91" xfId="0" applyFont="1" applyFill="1" applyBorder="1" applyAlignment="1">
      <alignment horizontal="right" vertical="center"/>
    </xf>
    <xf numFmtId="0" fontId="1" fillId="7" borderId="96" xfId="0" applyFont="1" applyFill="1" applyBorder="1" applyAlignment="1">
      <alignment horizontal="right"/>
    </xf>
    <xf numFmtId="0" fontId="24" fillId="7" borderId="96" xfId="0" quotePrefix="1" applyFont="1" applyFill="1" applyBorder="1" applyAlignment="1">
      <alignment horizontal="right"/>
    </xf>
    <xf numFmtId="0" fontId="24" fillId="8" borderId="0" xfId="0" applyFont="1" applyFill="1" applyAlignment="1"/>
    <xf numFmtId="0" fontId="24" fillId="8" borderId="0" xfId="0" applyFont="1" applyFill="1" applyBorder="1" applyAlignment="1">
      <alignment vertical="top"/>
    </xf>
    <xf numFmtId="0" fontId="1" fillId="8" borderId="0" xfId="0" applyFont="1" applyFill="1" applyBorder="1" applyAlignment="1">
      <alignment vertical="top" wrapText="1"/>
    </xf>
    <xf numFmtId="0" fontId="24" fillId="0" borderId="48" xfId="0" quotePrefix="1" applyFont="1" applyBorder="1" applyAlignment="1">
      <alignment horizontal="right" vertical="top"/>
    </xf>
    <xf numFmtId="0" fontId="1" fillId="16" borderId="34" xfId="0" applyFont="1" applyFill="1" applyBorder="1" applyAlignment="1">
      <alignment horizontal="left" vertical="top" wrapText="1"/>
    </xf>
    <xf numFmtId="0" fontId="0" fillId="16" borderId="48" xfId="0" applyFill="1" applyBorder="1" applyAlignment="1">
      <alignment horizontal="left" vertical="top" wrapText="1"/>
    </xf>
    <xf numFmtId="0" fontId="24" fillId="16" borderId="0" xfId="0" applyFont="1" applyFill="1" applyBorder="1" applyAlignment="1">
      <alignment horizontal="left" vertical="top" wrapText="1"/>
    </xf>
    <xf numFmtId="0" fontId="72" fillId="0" borderId="34" xfId="0" applyFont="1" applyBorder="1" applyAlignment="1">
      <alignment vertical="top" wrapText="1"/>
    </xf>
    <xf numFmtId="0" fontId="1" fillId="0" borderId="0" xfId="0" applyFont="1" applyFill="1"/>
    <xf numFmtId="3" fontId="1" fillId="0" borderId="48" xfId="0" applyNumberFormat="1" applyFont="1" applyFill="1" applyBorder="1" applyAlignment="1">
      <alignment vertical="top" wrapText="1"/>
    </xf>
    <xf numFmtId="0" fontId="1" fillId="0" borderId="48" xfId="0" applyFont="1" applyFill="1" applyBorder="1"/>
    <xf numFmtId="0" fontId="24" fillId="0" borderId="0" xfId="0" applyFont="1" applyFill="1"/>
    <xf numFmtId="0" fontId="82" fillId="0" borderId="48" xfId="0" applyFont="1" applyFill="1" applyBorder="1" applyAlignment="1">
      <alignment horizontal="right" vertical="top"/>
    </xf>
    <xf numFmtId="0" fontId="24" fillId="0" borderId="48" xfId="0" applyFont="1" applyFill="1" applyBorder="1" applyAlignment="1">
      <alignment horizontal="left" vertical="top" wrapText="1"/>
    </xf>
    <xf numFmtId="0" fontId="24" fillId="0" borderId="48" xfId="0" applyFont="1" applyFill="1" applyBorder="1" applyAlignment="1">
      <alignment vertical="top" wrapText="1"/>
    </xf>
    <xf numFmtId="3" fontId="24" fillId="0" borderId="48" xfId="0" applyNumberFormat="1" applyFont="1" applyFill="1" applyBorder="1" applyAlignment="1">
      <alignment vertical="top" wrapText="1"/>
    </xf>
    <xf numFmtId="0" fontId="24" fillId="0" borderId="48" xfId="0" applyFont="1" applyFill="1" applyBorder="1"/>
    <xf numFmtId="0" fontId="24" fillId="16" borderId="48" xfId="0" applyFont="1" applyFill="1" applyBorder="1" applyAlignment="1">
      <alignment horizontal="left" vertical="top" wrapText="1"/>
    </xf>
    <xf numFmtId="0" fontId="1" fillId="18" borderId="48" xfId="0" applyFont="1" applyFill="1" applyBorder="1" applyAlignment="1">
      <alignment horizontal="left" vertical="top" wrapText="1"/>
    </xf>
    <xf numFmtId="3" fontId="1" fillId="17" borderId="48" xfId="0" applyNumberFormat="1" applyFont="1" applyFill="1" applyBorder="1" applyAlignment="1">
      <alignment vertical="top" wrapText="1"/>
    </xf>
    <xf numFmtId="3" fontId="29" fillId="2" borderId="18" xfId="0" applyNumberFormat="1" applyFont="1" applyFill="1" applyBorder="1" applyAlignment="1">
      <alignment vertical="center" wrapText="1"/>
    </xf>
    <xf numFmtId="0" fontId="52" fillId="19" borderId="0" xfId="0" applyFont="1" applyFill="1" applyBorder="1" applyAlignment="1">
      <alignment horizontal="left" vertical="center"/>
    </xf>
    <xf numFmtId="0" fontId="52" fillId="19" borderId="0" xfId="0" applyFont="1" applyFill="1" applyBorder="1" applyAlignment="1">
      <alignment horizontal="center" vertical="center" wrapText="1"/>
    </xf>
    <xf numFmtId="0" fontId="0" fillId="20" borderId="0" xfId="0" applyFill="1"/>
    <xf numFmtId="0" fontId="83" fillId="20" borderId="48" xfId="0" applyFont="1" applyFill="1" applyBorder="1" applyAlignment="1">
      <alignment horizontal="right" vertical="top"/>
    </xf>
    <xf numFmtId="0" fontId="1" fillId="20" borderId="48" xfId="0" applyFont="1" applyFill="1" applyBorder="1" applyAlignment="1">
      <alignment horizontal="left" vertical="top" wrapText="1"/>
    </xf>
    <xf numFmtId="0" fontId="60" fillId="20" borderId="48" xfId="0" applyFont="1" applyFill="1" applyBorder="1" applyAlignment="1">
      <alignment horizontal="left" vertical="top" wrapText="1"/>
    </xf>
    <xf numFmtId="0" fontId="1" fillId="20" borderId="48" xfId="0" applyFont="1" applyFill="1" applyBorder="1" applyAlignment="1">
      <alignment vertical="top" wrapText="1"/>
    </xf>
    <xf numFmtId="0" fontId="0" fillId="20" borderId="48" xfId="0" applyFill="1" applyBorder="1" applyAlignment="1">
      <alignment vertical="top" wrapText="1"/>
    </xf>
    <xf numFmtId="3" fontId="0" fillId="20" borderId="48" xfId="0" applyNumberFormat="1" applyFill="1" applyBorder="1" applyAlignment="1">
      <alignment vertical="top" wrapText="1"/>
    </xf>
    <xf numFmtId="0" fontId="0" fillId="20" borderId="48" xfId="0" applyFill="1" applyBorder="1"/>
    <xf numFmtId="0" fontId="1" fillId="20" borderId="48" xfId="0" applyFont="1" applyFill="1" applyBorder="1" applyAlignment="1">
      <alignment horizontal="right" vertical="top" wrapText="1"/>
    </xf>
    <xf numFmtId="0" fontId="1" fillId="20" borderId="48" xfId="0" applyFont="1" applyFill="1" applyBorder="1" applyAlignment="1">
      <alignment horizontal="right" vertical="top"/>
    </xf>
    <xf numFmtId="0" fontId="72" fillId="20" borderId="48" xfId="0" applyFont="1" applyFill="1" applyBorder="1" applyAlignment="1">
      <alignment vertical="top" wrapText="1"/>
    </xf>
    <xf numFmtId="0" fontId="60" fillId="20" borderId="48" xfId="0" applyFont="1" applyFill="1" applyBorder="1" applyAlignment="1">
      <alignment vertical="top" wrapText="1"/>
    </xf>
    <xf numFmtId="0" fontId="1" fillId="20" borderId="48" xfId="0" applyNumberFormat="1" applyFont="1" applyFill="1" applyBorder="1" applyAlignment="1">
      <alignment horizontal="left" vertical="top" wrapText="1"/>
    </xf>
    <xf numFmtId="0" fontId="0" fillId="20" borderId="48" xfId="0" applyFill="1" applyBorder="1" applyAlignment="1">
      <alignment horizontal="left" vertical="top" wrapText="1"/>
    </xf>
    <xf numFmtId="0" fontId="89" fillId="20" borderId="48" xfId="0" applyFont="1" applyFill="1" applyBorder="1" applyAlignment="1">
      <alignment vertical="top" wrapText="1"/>
    </xf>
    <xf numFmtId="0" fontId="83" fillId="18" borderId="48" xfId="0" applyFont="1" applyFill="1" applyBorder="1" applyAlignment="1">
      <alignment horizontal="right" vertical="top"/>
    </xf>
    <xf numFmtId="0" fontId="1" fillId="18" borderId="48" xfId="0" applyFont="1" applyFill="1" applyBorder="1" applyAlignment="1">
      <alignment horizontal="right" vertical="top" wrapText="1"/>
    </xf>
    <xf numFmtId="0" fontId="0" fillId="18" borderId="48" xfId="0" applyFill="1" applyBorder="1" applyAlignment="1">
      <alignment vertical="top" wrapText="1"/>
    </xf>
    <xf numFmtId="3" fontId="0" fillId="18" borderId="48" xfId="0" applyNumberFormat="1" applyFill="1" applyBorder="1" applyAlignment="1">
      <alignment vertical="top" wrapText="1"/>
    </xf>
    <xf numFmtId="0" fontId="88" fillId="18" borderId="48" xfId="1" applyFill="1" applyBorder="1" applyAlignment="1">
      <alignment horizontal="right" vertical="top"/>
    </xf>
    <xf numFmtId="0" fontId="83" fillId="18" borderId="0" xfId="0" applyFont="1" applyFill="1" applyBorder="1" applyAlignment="1">
      <alignment horizontal="right" vertical="top"/>
    </xf>
    <xf numFmtId="0" fontId="72" fillId="18" borderId="48" xfId="0" applyFont="1" applyFill="1" applyBorder="1" applyAlignment="1">
      <alignment vertical="top" wrapText="1"/>
    </xf>
    <xf numFmtId="0" fontId="1" fillId="18" borderId="48" xfId="0" applyFont="1" applyFill="1" applyBorder="1" applyAlignment="1">
      <alignment vertical="top" wrapText="1"/>
    </xf>
    <xf numFmtId="3" fontId="88" fillId="18" borderId="48" xfId="1" applyNumberFormat="1" applyFill="1" applyBorder="1" applyAlignment="1">
      <alignment vertical="top" wrapText="1"/>
    </xf>
    <xf numFmtId="0" fontId="0" fillId="18" borderId="48" xfId="0" applyFill="1" applyBorder="1"/>
    <xf numFmtId="0" fontId="60" fillId="18" borderId="48" xfId="0" applyFont="1" applyFill="1" applyBorder="1" applyAlignment="1">
      <alignment horizontal="left" vertical="top" wrapText="1"/>
    </xf>
    <xf numFmtId="0" fontId="0" fillId="19" borderId="0" xfId="0" applyFill="1" applyBorder="1" applyAlignment="1">
      <alignment horizontal="left" vertical="top" wrapText="1"/>
    </xf>
    <xf numFmtId="0" fontId="52" fillId="17" borderId="0" xfId="0" applyFont="1" applyFill="1" applyBorder="1" applyAlignment="1">
      <alignment horizontal="right" vertical="center" wrapText="1"/>
    </xf>
    <xf numFmtId="0" fontId="52" fillId="17" borderId="2" xfId="0" applyFont="1" applyFill="1" applyBorder="1" applyAlignment="1">
      <alignment vertical="center" wrapText="1"/>
    </xf>
    <xf numFmtId="0" fontId="42" fillId="19" borderId="0" xfId="0" applyFont="1" applyFill="1" applyBorder="1" applyAlignment="1">
      <alignment vertical="center"/>
    </xf>
    <xf numFmtId="3" fontId="0" fillId="21" borderId="48" xfId="0" applyNumberFormat="1" applyFill="1" applyBorder="1" applyAlignment="1">
      <alignment vertical="top" wrapText="1"/>
    </xf>
    <xf numFmtId="3" fontId="0" fillId="22" borderId="48" xfId="0" applyNumberFormat="1" applyFill="1" applyBorder="1" applyAlignment="1">
      <alignment vertical="top" wrapText="1"/>
    </xf>
    <xf numFmtId="0" fontId="1" fillId="22" borderId="34" xfId="0" applyFont="1" applyFill="1" applyBorder="1" applyAlignment="1">
      <alignment horizontal="left" vertical="top" wrapText="1"/>
    </xf>
    <xf numFmtId="0" fontId="1" fillId="22" borderId="48" xfId="0" applyFont="1" applyFill="1" applyBorder="1" applyAlignment="1">
      <alignment horizontal="left" vertical="top" wrapText="1"/>
    </xf>
    <xf numFmtId="0" fontId="0" fillId="22" borderId="48" xfId="0" applyFill="1" applyBorder="1" applyAlignment="1">
      <alignment horizontal="left" vertical="top" wrapText="1"/>
    </xf>
    <xf numFmtId="0" fontId="89" fillId="19" borderId="0" xfId="0" applyFont="1" applyFill="1" applyBorder="1" applyAlignment="1">
      <alignment horizontal="left" vertical="top" wrapText="1"/>
    </xf>
    <xf numFmtId="3" fontId="1" fillId="21" borderId="48" xfId="0" applyNumberFormat="1" applyFont="1" applyFill="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3" fontId="24" fillId="2" borderId="48" xfId="0" applyNumberFormat="1" applyFont="1" applyFill="1" applyBorder="1"/>
    <xf numFmtId="0" fontId="1" fillId="23" borderId="48" xfId="0" applyFont="1" applyFill="1" applyBorder="1" applyAlignment="1">
      <alignment vertical="top" wrapText="1"/>
    </xf>
    <xf numFmtId="0" fontId="1" fillId="23" borderId="48" xfId="0" applyFont="1" applyFill="1" applyBorder="1" applyAlignment="1">
      <alignment horizontal="left" vertical="top" wrapText="1"/>
    </xf>
    <xf numFmtId="0" fontId="1" fillId="23" borderId="11" xfId="0" applyFont="1" applyFill="1" applyBorder="1" applyAlignment="1">
      <alignment horizontal="left" vertical="top" wrapText="1"/>
    </xf>
    <xf numFmtId="0" fontId="1" fillId="23" borderId="11" xfId="0" applyFont="1" applyFill="1" applyBorder="1" applyAlignment="1">
      <alignment vertical="top" wrapText="1"/>
    </xf>
    <xf numFmtId="0" fontId="1" fillId="23" borderId="0" xfId="0" applyFont="1" applyFill="1" applyAlignment="1">
      <alignment vertical="top"/>
    </xf>
    <xf numFmtId="0" fontId="72" fillId="23" borderId="48" xfId="0" applyFont="1" applyFill="1" applyBorder="1" applyAlignment="1">
      <alignment vertical="top" wrapText="1"/>
    </xf>
    <xf numFmtId="0" fontId="1" fillId="23" borderId="34" xfId="0" applyFont="1" applyFill="1" applyBorder="1" applyAlignment="1">
      <alignment vertical="top" wrapText="1"/>
    </xf>
    <xf numFmtId="0" fontId="24" fillId="23" borderId="48" xfId="0" applyFont="1" applyFill="1" applyBorder="1" applyAlignment="1">
      <alignment horizontal="left" vertical="top" wrapText="1"/>
    </xf>
    <xf numFmtId="0" fontId="1" fillId="23" borderId="48" xfId="0" applyFont="1" applyFill="1" applyBorder="1" applyAlignment="1">
      <alignment horizontal="left" vertical="top"/>
    </xf>
    <xf numFmtId="0" fontId="87" fillId="23" borderId="48" xfId="0" applyFont="1" applyFill="1" applyBorder="1" applyAlignment="1">
      <alignment horizontal="left" vertical="top"/>
    </xf>
    <xf numFmtId="0" fontId="1" fillId="17" borderId="48" xfId="0" applyNumberFormat="1" applyFont="1" applyFill="1" applyBorder="1" applyAlignment="1">
      <alignment horizontal="left" vertical="top" wrapText="1"/>
    </xf>
    <xf numFmtId="0" fontId="60" fillId="17" borderId="48" xfId="0" applyFont="1" applyFill="1" applyBorder="1" applyAlignment="1">
      <alignment horizontal="left" vertical="top" wrapText="1"/>
    </xf>
    <xf numFmtId="0" fontId="60" fillId="17" borderId="48" xfId="0" applyFont="1" applyFill="1" applyBorder="1" applyAlignment="1">
      <alignment vertical="top" wrapText="1"/>
    </xf>
    <xf numFmtId="0" fontId="0" fillId="17" borderId="48" xfId="0" applyFill="1" applyBorder="1" applyAlignment="1">
      <alignment horizontal="left" vertical="top" wrapText="1"/>
    </xf>
    <xf numFmtId="0" fontId="87" fillId="23" borderId="48" xfId="0" applyFont="1" applyFill="1" applyBorder="1" applyAlignment="1">
      <alignment horizontal="left" vertical="top" wrapText="1"/>
    </xf>
    <xf numFmtId="0" fontId="1" fillId="0" borderId="0" xfId="0" applyFont="1" applyBorder="1" applyAlignment="1">
      <alignment vertical="top"/>
    </xf>
    <xf numFmtId="0" fontId="72" fillId="19" borderId="0" xfId="0" applyFont="1" applyFill="1" applyBorder="1" applyAlignment="1">
      <alignment vertical="top" wrapText="1"/>
    </xf>
    <xf numFmtId="0" fontId="0" fillId="19" borderId="0" xfId="0" applyFill="1" applyBorder="1" applyAlignment="1">
      <alignment vertical="top" wrapText="1"/>
    </xf>
    <xf numFmtId="0" fontId="83" fillId="17" borderId="0" xfId="0" applyFont="1" applyFill="1" applyBorder="1" applyAlignment="1">
      <alignment horizontal="right" vertical="top"/>
    </xf>
    <xf numFmtId="0" fontId="1" fillId="17" borderId="48" xfId="0" applyFont="1" applyFill="1" applyBorder="1"/>
    <xf numFmtId="0" fontId="1" fillId="17" borderId="0" xfId="0" applyFont="1" applyFill="1"/>
    <xf numFmtId="0" fontId="85" fillId="17" borderId="48" xfId="0" applyFont="1" applyFill="1" applyBorder="1" applyAlignment="1">
      <alignment horizontal="right" vertical="top"/>
    </xf>
    <xf numFmtId="0" fontId="82" fillId="17" borderId="48" xfId="0" applyFont="1" applyFill="1" applyBorder="1" applyAlignment="1">
      <alignment horizontal="right" vertical="top"/>
    </xf>
    <xf numFmtId="0" fontId="24" fillId="17" borderId="48" xfId="0" applyFont="1" applyFill="1" applyBorder="1" applyAlignment="1">
      <alignment horizontal="left" vertical="top" wrapText="1"/>
    </xf>
    <xf numFmtId="0" fontId="24" fillId="17" borderId="48" xfId="0" applyFont="1" applyFill="1" applyBorder="1" applyAlignment="1">
      <alignment vertical="top" wrapText="1"/>
    </xf>
    <xf numFmtId="3" fontId="24" fillId="17" borderId="48" xfId="0" applyNumberFormat="1" applyFont="1" applyFill="1" applyBorder="1" applyAlignment="1">
      <alignment vertical="top" wrapText="1"/>
    </xf>
    <xf numFmtId="0" fontId="24" fillId="17" borderId="48" xfId="0" applyFont="1" applyFill="1" applyBorder="1"/>
    <xf numFmtId="0" fontId="24" fillId="17" borderId="0" xfId="0" applyFont="1" applyFill="1"/>
    <xf numFmtId="0" fontId="1" fillId="17" borderId="0" xfId="0" applyFont="1" applyFill="1" applyAlignment="1">
      <alignment horizontal="left" vertical="top" wrapText="1"/>
    </xf>
    <xf numFmtId="0" fontId="1" fillId="17" borderId="11" xfId="0" applyFont="1" applyFill="1" applyBorder="1" applyAlignment="1">
      <alignment horizontal="left" vertical="top" wrapText="1"/>
    </xf>
    <xf numFmtId="0" fontId="1" fillId="17" borderId="11" xfId="0" applyFont="1" applyFill="1" applyBorder="1" applyAlignment="1">
      <alignment vertical="top" wrapText="1"/>
    </xf>
    <xf numFmtId="0" fontId="83" fillId="17" borderId="34" xfId="0" applyFont="1" applyFill="1" applyBorder="1" applyAlignment="1">
      <alignment horizontal="right" vertical="top"/>
    </xf>
    <xf numFmtId="0" fontId="1" fillId="17" borderId="34" xfId="0" applyFont="1" applyFill="1" applyBorder="1" applyAlignment="1">
      <alignment horizontal="left" vertical="top" wrapText="1"/>
    </xf>
    <xf numFmtId="0" fontId="60" fillId="17" borderId="34" xfId="0" applyFont="1" applyFill="1" applyBorder="1" applyAlignment="1">
      <alignment horizontal="left" vertical="top" wrapText="1"/>
    </xf>
    <xf numFmtId="0" fontId="1" fillId="17" borderId="34" xfId="0" applyFont="1" applyFill="1" applyBorder="1" applyAlignment="1">
      <alignment vertical="top" wrapText="1"/>
    </xf>
    <xf numFmtId="0" fontId="0" fillId="17" borderId="34" xfId="0" applyFill="1" applyBorder="1" applyAlignment="1">
      <alignment vertical="top" wrapText="1"/>
    </xf>
    <xf numFmtId="3" fontId="0" fillId="17" borderId="34" xfId="0" applyNumberFormat="1" applyFill="1" applyBorder="1" applyAlignment="1">
      <alignment vertical="top" wrapText="1"/>
    </xf>
    <xf numFmtId="0" fontId="0" fillId="17" borderId="34" xfId="0" applyFill="1" applyBorder="1"/>
    <xf numFmtId="0" fontId="24" fillId="17" borderId="0" xfId="0" applyFont="1" applyFill="1" applyBorder="1" applyAlignment="1">
      <alignment horizontal="left" vertical="top" wrapText="1"/>
    </xf>
    <xf numFmtId="0" fontId="81" fillId="17" borderId="48" xfId="0" applyFont="1" applyFill="1" applyBorder="1" applyAlignment="1">
      <alignment vertical="top" wrapText="1"/>
    </xf>
    <xf numFmtId="0" fontId="27" fillId="17" borderId="48" xfId="0" applyFont="1" applyFill="1" applyBorder="1" applyAlignment="1">
      <alignment horizontal="left" vertical="top" wrapText="1"/>
    </xf>
    <xf numFmtId="0" fontId="0" fillId="17" borderId="0" xfId="0" applyFill="1" applyBorder="1" applyAlignment="1">
      <alignment horizontal="left" vertical="top" wrapText="1"/>
    </xf>
    <xf numFmtId="0" fontId="24" fillId="17" borderId="48" xfId="0" quotePrefix="1" applyFont="1" applyFill="1" applyBorder="1" applyAlignment="1">
      <alignment horizontal="right" vertical="top"/>
    </xf>
    <xf numFmtId="0" fontId="24" fillId="17" borderId="48" xfId="0" applyFont="1" applyFill="1" applyBorder="1" applyAlignment="1">
      <alignment horizontal="left" vertical="top"/>
    </xf>
    <xf numFmtId="0" fontId="60" fillId="17" borderId="48" xfId="0" applyFont="1" applyFill="1" applyBorder="1"/>
    <xf numFmtId="0" fontId="60" fillId="17" borderId="0" xfId="0" applyFont="1" applyFill="1"/>
    <xf numFmtId="0" fontId="0" fillId="17" borderId="0" xfId="0" applyFill="1" applyAlignment="1">
      <alignment horizontal="left" vertical="top" wrapText="1"/>
    </xf>
    <xf numFmtId="0" fontId="90" fillId="17" borderId="48" xfId="0" applyFont="1" applyFill="1" applyBorder="1" applyAlignment="1">
      <alignment horizontal="right" vertical="top"/>
    </xf>
    <xf numFmtId="0" fontId="89" fillId="17" borderId="48" xfId="0" applyFont="1" applyFill="1" applyBorder="1" applyAlignment="1">
      <alignment horizontal="left" vertical="top" wrapText="1"/>
    </xf>
    <xf numFmtId="0" fontId="89" fillId="17" borderId="48" xfId="0" applyFont="1" applyFill="1" applyBorder="1" applyAlignment="1">
      <alignment vertical="top" wrapText="1"/>
    </xf>
    <xf numFmtId="3" fontId="89" fillId="17" borderId="48" xfId="0" applyNumberFormat="1" applyFont="1" applyFill="1" applyBorder="1" applyAlignment="1">
      <alignment vertical="top" wrapText="1"/>
    </xf>
    <xf numFmtId="0" fontId="89" fillId="17" borderId="48" xfId="0" applyFont="1" applyFill="1" applyBorder="1"/>
    <xf numFmtId="0" fontId="89" fillId="17" borderId="0" xfId="0" applyFont="1" applyFill="1"/>
    <xf numFmtId="0" fontId="1" fillId="17" borderId="0" xfId="0" applyFont="1" applyFill="1" applyBorder="1" applyAlignment="1">
      <alignment horizontal="left" vertical="top" wrapText="1"/>
    </xf>
    <xf numFmtId="0" fontId="1" fillId="17" borderId="48" xfId="0" applyFont="1" applyFill="1" applyBorder="1" applyAlignment="1">
      <alignment horizontal="left" vertical="top"/>
    </xf>
    <xf numFmtId="0" fontId="87" fillId="17" borderId="48" xfId="0" applyFont="1" applyFill="1" applyBorder="1" applyAlignment="1">
      <alignment horizontal="left" vertical="top"/>
    </xf>
    <xf numFmtId="0" fontId="72" fillId="17" borderId="34" xfId="0" applyFont="1" applyFill="1" applyBorder="1" applyAlignment="1">
      <alignment vertical="top" wrapText="1"/>
    </xf>
    <xf numFmtId="0" fontId="1" fillId="17" borderId="48" xfId="0" applyFont="1" applyFill="1" applyBorder="1" applyAlignment="1">
      <alignment horizontal="right" vertical="top"/>
    </xf>
    <xf numFmtId="0" fontId="1" fillId="15" borderId="48" xfId="0" applyFont="1" applyFill="1" applyBorder="1" applyAlignment="1">
      <alignment vertical="top" wrapText="1"/>
    </xf>
    <xf numFmtId="3" fontId="0" fillId="16" borderId="48" xfId="0" applyNumberFormat="1" applyFill="1" applyBorder="1" applyAlignment="1">
      <alignment vertical="top" wrapText="1"/>
    </xf>
    <xf numFmtId="0" fontId="24" fillId="17" borderId="47" xfId="0" applyFont="1" applyFill="1" applyBorder="1"/>
    <xf numFmtId="0" fontId="3" fillId="3" borderId="0" xfId="0" applyFont="1" applyFill="1" applyBorder="1" applyAlignment="1">
      <alignment horizontal="left" vertical="center" wrapText="1"/>
    </xf>
    <xf numFmtId="0" fontId="29" fillId="0" borderId="0" xfId="0" applyFont="1" applyBorder="1" applyAlignment="1">
      <alignment horizontal="left" vertical="top" wrapText="1"/>
    </xf>
    <xf numFmtId="0" fontId="48" fillId="0" borderId="0" xfId="0" applyFont="1" applyBorder="1" applyAlignment="1">
      <alignment horizontal="left" vertical="center"/>
    </xf>
    <xf numFmtId="0" fontId="5" fillId="5" borderId="30" xfId="0" applyFont="1" applyFill="1" applyBorder="1" applyAlignment="1">
      <alignment horizontal="left" vertical="center" wrapText="1"/>
    </xf>
    <xf numFmtId="0" fontId="1" fillId="15" borderId="48" xfId="0" applyFont="1" applyFill="1" applyBorder="1" applyAlignment="1">
      <alignment horizontal="left" vertical="top" wrapText="1"/>
    </xf>
    <xf numFmtId="0" fontId="1" fillId="0" borderId="0" xfId="0" applyFont="1" applyAlignment="1">
      <alignment horizontal="left"/>
    </xf>
    <xf numFmtId="1" fontId="30" fillId="17" borderId="0" xfId="0" applyNumberFormat="1" applyFont="1" applyFill="1" applyBorder="1" applyAlignment="1">
      <alignment vertical="top" wrapText="1"/>
    </xf>
    <xf numFmtId="1" fontId="52" fillId="17" borderId="0" xfId="0" applyNumberFormat="1" applyFont="1" applyFill="1" applyBorder="1" applyAlignment="1">
      <alignment vertical="center" wrapText="1"/>
    </xf>
    <xf numFmtId="1" fontId="0" fillId="17" borderId="0" xfId="0" applyNumberFormat="1" applyFill="1" applyBorder="1" applyAlignment="1">
      <alignment vertical="top" wrapText="1"/>
    </xf>
    <xf numFmtId="1" fontId="60" fillId="17" borderId="48" xfId="0" applyNumberFormat="1" applyFont="1" applyFill="1" applyBorder="1" applyAlignment="1">
      <alignment vertical="top" wrapText="1"/>
    </xf>
    <xf numFmtId="1" fontId="24" fillId="17" borderId="48" xfId="0" applyNumberFormat="1" applyFont="1" applyFill="1" applyBorder="1" applyAlignment="1">
      <alignment vertical="top" wrapText="1"/>
    </xf>
    <xf numFmtId="1" fontId="0" fillId="17" borderId="48" xfId="0" applyNumberFormat="1" applyFill="1" applyBorder="1" applyAlignment="1">
      <alignment vertical="top" wrapText="1"/>
    </xf>
    <xf numFmtId="1" fontId="1" fillId="17" borderId="48" xfId="0" applyNumberFormat="1" applyFont="1" applyFill="1" applyBorder="1" applyAlignment="1">
      <alignment vertical="top" wrapText="1"/>
    </xf>
    <xf numFmtId="1" fontId="0" fillId="17" borderId="34" xfId="0" applyNumberFormat="1" applyFill="1" applyBorder="1" applyAlignment="1">
      <alignment vertical="top" wrapText="1"/>
    </xf>
    <xf numFmtId="1" fontId="83" fillId="17" borderId="48" xfId="0" applyNumberFormat="1" applyFont="1" applyFill="1" applyBorder="1" applyAlignment="1">
      <alignment horizontal="right" vertical="top"/>
    </xf>
    <xf numFmtId="1" fontId="88" fillId="17" borderId="48" xfId="1" applyNumberFormat="1" applyFill="1" applyBorder="1" applyAlignment="1">
      <alignment vertical="top" wrapText="1"/>
    </xf>
    <xf numFmtId="1" fontId="89" fillId="17" borderId="48" xfId="0" applyNumberFormat="1" applyFont="1" applyFill="1" applyBorder="1" applyAlignment="1">
      <alignment vertical="top" wrapText="1"/>
    </xf>
    <xf numFmtId="1" fontId="1" fillId="17" borderId="48" xfId="0" applyNumberFormat="1" applyFont="1" applyFill="1" applyBorder="1" applyAlignment="1">
      <alignment horizontal="right" vertical="top"/>
    </xf>
    <xf numFmtId="1" fontId="0" fillId="17" borderId="0" xfId="0" applyNumberFormat="1" applyFill="1" applyAlignment="1">
      <alignment vertical="top" wrapText="1"/>
    </xf>
    <xf numFmtId="1" fontId="24" fillId="17" borderId="0" xfId="0" applyNumberFormat="1" applyFont="1" applyFill="1" applyAlignment="1"/>
    <xf numFmtId="1" fontId="1" fillId="17" borderId="2" xfId="0" applyNumberFormat="1" applyFont="1" applyFill="1" applyBorder="1" applyAlignment="1">
      <alignment vertical="top" wrapText="1"/>
    </xf>
    <xf numFmtId="1" fontId="1" fillId="17" borderId="0" xfId="0" applyNumberFormat="1" applyFont="1" applyFill="1" applyAlignment="1">
      <alignment vertical="top" wrapText="1"/>
    </xf>
    <xf numFmtId="1" fontId="1" fillId="17" borderId="0" xfId="0" applyNumberFormat="1" applyFont="1" applyFill="1" applyAlignment="1">
      <alignment vertical="top"/>
    </xf>
    <xf numFmtId="1" fontId="24" fillId="17" borderId="0" xfId="0" applyNumberFormat="1" applyFont="1" applyFill="1" applyBorder="1" applyAlignment="1">
      <alignment vertical="top"/>
    </xf>
    <xf numFmtId="1" fontId="1" fillId="17" borderId="0" xfId="0" applyNumberFormat="1" applyFont="1" applyFill="1" applyBorder="1" applyAlignment="1">
      <alignment vertical="top" wrapText="1"/>
    </xf>
    <xf numFmtId="1" fontId="24" fillId="15" borderId="48" xfId="0" applyNumberFormat="1" applyFont="1" applyFill="1" applyBorder="1" applyAlignment="1">
      <alignment vertical="top" wrapText="1"/>
    </xf>
    <xf numFmtId="1" fontId="24" fillId="15" borderId="79" xfId="0" applyNumberFormat="1" applyFont="1" applyFill="1" applyBorder="1" applyAlignment="1">
      <alignment vertical="top" wrapText="1"/>
    </xf>
    <xf numFmtId="0" fontId="24" fillId="15" borderId="47" xfId="0" applyFont="1" applyFill="1" applyBorder="1"/>
    <xf numFmtId="3" fontId="1" fillId="24" borderId="48" xfId="0" applyNumberFormat="1" applyFont="1" applyFill="1" applyBorder="1" applyAlignment="1">
      <alignment vertical="top" wrapText="1"/>
    </xf>
    <xf numFmtId="3" fontId="0" fillId="24" borderId="48" xfId="0" applyNumberFormat="1" applyFill="1" applyBorder="1" applyAlignment="1">
      <alignment vertical="top" wrapText="1"/>
    </xf>
    <xf numFmtId="1" fontId="92" fillId="17" borderId="48" xfId="1" applyNumberFormat="1" applyFont="1" applyFill="1" applyBorder="1" applyAlignment="1">
      <alignment vertical="top" wrapText="1"/>
    </xf>
    <xf numFmtId="1" fontId="92" fillId="17" borderId="48" xfId="1" applyNumberFormat="1" applyFont="1" applyFill="1" applyBorder="1" applyAlignment="1">
      <alignment horizontal="right" vertical="top"/>
    </xf>
    <xf numFmtId="0" fontId="92" fillId="25" borderId="48" xfId="1" applyFont="1" applyFill="1" applyBorder="1" applyAlignment="1">
      <alignment horizontal="right" vertical="top"/>
    </xf>
    <xf numFmtId="3" fontId="92" fillId="25" borderId="48" xfId="1" applyNumberFormat="1" applyFont="1" applyFill="1" applyBorder="1" applyAlignment="1">
      <alignment vertical="top" wrapText="1"/>
    </xf>
    <xf numFmtId="3" fontId="1" fillId="25" borderId="48" xfId="0" applyNumberFormat="1" applyFont="1" applyFill="1" applyBorder="1" applyAlignment="1">
      <alignment vertical="top" wrapText="1"/>
    </xf>
    <xf numFmtId="0" fontId="42" fillId="0" borderId="0" xfId="0" applyFont="1" applyFill="1" applyBorder="1" applyAlignment="1">
      <alignment vertical="center"/>
    </xf>
    <xf numFmtId="0" fontId="0" fillId="0" borderId="0" xfId="0" applyFill="1" applyBorder="1" applyAlignment="1">
      <alignment horizontal="left" vertical="top" wrapText="1"/>
    </xf>
    <xf numFmtId="0" fontId="72" fillId="0" borderId="0" xfId="0" applyFont="1" applyFill="1" applyBorder="1" applyAlignment="1">
      <alignment vertical="top" wrapText="1"/>
    </xf>
    <xf numFmtId="0" fontId="0" fillId="0" borderId="0" xfId="0" applyFill="1" applyBorder="1" applyAlignment="1">
      <alignment vertical="top" wrapText="1"/>
    </xf>
    <xf numFmtId="0" fontId="29" fillId="0" borderId="0" xfId="0" applyFont="1" applyBorder="1" applyAlignment="1">
      <alignment horizontal="left" vertical="center" wrapText="1"/>
    </xf>
    <xf numFmtId="0" fontId="3" fillId="3" borderId="0" xfId="0" applyFont="1" applyFill="1" applyBorder="1" applyAlignment="1">
      <alignment horizontal="center" vertical="center" wrapText="1"/>
    </xf>
    <xf numFmtId="0" fontId="68" fillId="0" borderId="0" xfId="0" applyFont="1" applyBorder="1" applyAlignment="1">
      <alignment horizontal="center" vertical="center" wrapText="1"/>
    </xf>
    <xf numFmtId="0" fontId="29" fillId="0" borderId="0" xfId="0" applyFont="1" applyAlignment="1">
      <alignment horizontal="center" vertical="center" wrapText="1"/>
    </xf>
    <xf numFmtId="0" fontId="76" fillId="0" borderId="0" xfId="2" applyFont="1" applyBorder="1" applyAlignment="1" applyProtection="1">
      <alignment horizontal="left"/>
    </xf>
    <xf numFmtId="0" fontId="29" fillId="0" borderId="0" xfId="0" applyFont="1" applyBorder="1" applyAlignment="1">
      <alignment horizontal="right" vertical="top"/>
    </xf>
    <xf numFmtId="0" fontId="29" fillId="0" borderId="16" xfId="0" applyFont="1" applyBorder="1" applyAlignment="1">
      <alignment horizontal="right" vertical="top"/>
    </xf>
    <xf numFmtId="0" fontId="29" fillId="0" borderId="96" xfId="0" applyFont="1" applyBorder="1" applyAlignment="1" applyProtection="1">
      <alignment horizontal="left" vertical="top"/>
      <protection locked="0"/>
    </xf>
    <xf numFmtId="0" fontId="29" fillId="0" borderId="67" xfId="0" applyFont="1" applyBorder="1" applyAlignment="1" applyProtection="1">
      <alignment horizontal="left" vertical="top"/>
      <protection locked="0"/>
    </xf>
    <xf numFmtId="0" fontId="29" fillId="0" borderId="47" xfId="0" applyFont="1" applyBorder="1" applyAlignment="1" applyProtection="1">
      <alignment horizontal="left" vertical="top"/>
      <protection locked="0"/>
    </xf>
    <xf numFmtId="0" fontId="29" fillId="0" borderId="0" xfId="0" applyFont="1" applyAlignment="1">
      <alignment horizontal="right" vertical="top"/>
    </xf>
    <xf numFmtId="0" fontId="30" fillId="0" borderId="16" xfId="0" applyFont="1" applyBorder="1" applyAlignment="1"/>
    <xf numFmtId="0" fontId="74" fillId="0" borderId="0" xfId="2" applyFont="1" applyBorder="1" applyAlignment="1" applyProtection="1">
      <alignment horizontal="left"/>
    </xf>
    <xf numFmtId="0" fontId="29" fillId="0" borderId="0" xfId="0" applyFont="1" applyFill="1" applyBorder="1" applyAlignment="1">
      <alignment horizontal="right" vertical="top"/>
    </xf>
    <xf numFmtId="0" fontId="30" fillId="0" borderId="16" xfId="0" applyFont="1" applyFill="1" applyBorder="1" applyAlignment="1"/>
    <xf numFmtId="0" fontId="29" fillId="0" borderId="16" xfId="0" applyFont="1" applyFill="1" applyBorder="1" applyAlignment="1">
      <alignment horizontal="right" vertical="top"/>
    </xf>
    <xf numFmtId="0" fontId="75" fillId="0" borderId="0" xfId="2" applyFont="1" applyAlignment="1" applyProtection="1">
      <alignment horizontal="left"/>
    </xf>
    <xf numFmtId="0" fontId="2" fillId="0" borderId="0" xfId="2" applyAlignment="1" applyProtection="1">
      <alignment horizontal="left"/>
    </xf>
    <xf numFmtId="0" fontId="51" fillId="0" borderId="0" xfId="0" applyFont="1" applyBorder="1" applyAlignment="1">
      <alignment horizontal="left" vertical="center" wrapText="1"/>
    </xf>
    <xf numFmtId="0" fontId="78" fillId="0" borderId="0" xfId="2" applyFont="1" applyAlignment="1" applyProtection="1">
      <alignment horizontal="left" vertical="center" wrapText="1"/>
    </xf>
    <xf numFmtId="0" fontId="14"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2" fillId="0" borderId="0" xfId="0" applyFont="1" applyAlignment="1">
      <alignment horizontal="justify" wrapText="1"/>
    </xf>
    <xf numFmtId="0" fontId="31" fillId="5" borderId="10"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44" fillId="3" borderId="89" xfId="0" applyFont="1" applyFill="1" applyBorder="1" applyAlignment="1">
      <alignment horizontal="center"/>
    </xf>
    <xf numFmtId="0" fontId="44" fillId="3" borderId="87" xfId="0" applyFont="1" applyFill="1" applyBorder="1" applyAlignment="1">
      <alignment horizontal="center"/>
    </xf>
    <xf numFmtId="0" fontId="44" fillId="3" borderId="118" xfId="0" applyFont="1" applyFill="1" applyBorder="1" applyAlignment="1">
      <alignment horizontal="center"/>
    </xf>
    <xf numFmtId="0" fontId="44" fillId="3" borderId="119" xfId="0" applyFont="1" applyFill="1" applyBorder="1" applyAlignment="1">
      <alignment horizontal="center"/>
    </xf>
    <xf numFmtId="0" fontId="44" fillId="3" borderId="8" xfId="0" applyFont="1" applyFill="1" applyBorder="1" applyAlignment="1">
      <alignment horizontal="center"/>
    </xf>
    <xf numFmtId="0" fontId="31" fillId="5" borderId="92"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115" xfId="0" applyFont="1" applyFill="1" applyBorder="1" applyAlignment="1">
      <alignment horizontal="center" vertical="center" wrapText="1"/>
    </xf>
    <xf numFmtId="0" fontId="31" fillId="5" borderId="114" xfId="0" applyFont="1" applyFill="1" applyBorder="1" applyAlignment="1">
      <alignment horizontal="center" vertical="center" wrapText="1"/>
    </xf>
    <xf numFmtId="0" fontId="31" fillId="5" borderId="28"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32" fillId="5" borderId="111" xfId="0" applyFont="1" applyFill="1" applyBorder="1" applyAlignment="1">
      <alignment horizontal="center" vertical="center"/>
    </xf>
    <xf numFmtId="0" fontId="32" fillId="5" borderId="112" xfId="0" applyFont="1" applyFill="1" applyBorder="1" applyAlignment="1">
      <alignment horizontal="center" vertical="center"/>
    </xf>
    <xf numFmtId="0" fontId="32" fillId="5" borderId="113" xfId="0" applyFont="1" applyFill="1" applyBorder="1" applyAlignment="1">
      <alignment horizontal="center" vertical="center"/>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29" fillId="0" borderId="96" xfId="0" applyFont="1" applyBorder="1" applyAlignment="1" applyProtection="1">
      <alignment horizontal="left" vertical="center"/>
      <protection locked="0"/>
    </xf>
    <xf numFmtId="0" fontId="29" fillId="0" borderId="47" xfId="0" applyFont="1" applyBorder="1" applyAlignment="1" applyProtection="1">
      <alignment horizontal="left" vertical="center"/>
      <protection locked="0"/>
    </xf>
    <xf numFmtId="0" fontId="32" fillId="5" borderId="17"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15" xfId="0" applyFont="1" applyFill="1" applyBorder="1" applyAlignment="1">
      <alignment horizontal="center" vertical="center" wrapText="1"/>
    </xf>
    <xf numFmtId="0" fontId="32" fillId="5" borderId="14" xfId="0" applyFont="1" applyFill="1" applyBorder="1" applyAlignment="1">
      <alignment horizontal="center" vertical="top" wrapText="1"/>
    </xf>
    <xf numFmtId="0" fontId="32" fillId="5" borderId="32" xfId="0" applyFont="1" applyFill="1" applyBorder="1" applyAlignment="1">
      <alignment horizontal="center" vertical="top" wrapText="1"/>
    </xf>
    <xf numFmtId="0" fontId="32" fillId="5" borderId="65" xfId="0" applyFont="1" applyFill="1" applyBorder="1" applyAlignment="1">
      <alignment horizontal="center" vertical="top" wrapText="1"/>
    </xf>
    <xf numFmtId="0" fontId="31" fillId="5" borderId="117" xfId="0" applyFont="1" applyFill="1" applyBorder="1" applyAlignment="1">
      <alignment horizontal="center" vertical="center" wrapText="1"/>
    </xf>
    <xf numFmtId="0" fontId="31" fillId="5" borderId="42" xfId="0" applyFont="1" applyFill="1" applyBorder="1" applyAlignment="1">
      <alignment horizontal="center" vertical="center" wrapText="1"/>
    </xf>
    <xf numFmtId="0" fontId="31" fillId="5" borderId="7" xfId="0" applyFont="1" applyFill="1" applyBorder="1" applyAlignment="1">
      <alignment horizontal="center" vertical="center" wrapText="1"/>
    </xf>
    <xf numFmtId="0" fontId="31" fillId="5" borderId="78" xfId="0" applyFont="1" applyFill="1" applyBorder="1" applyAlignment="1">
      <alignment horizontal="center" vertical="center" wrapText="1"/>
    </xf>
    <xf numFmtId="0" fontId="31" fillId="5" borderId="100" xfId="0" applyFont="1" applyFill="1" applyBorder="1" applyAlignment="1">
      <alignment horizontal="center" vertical="center" wrapText="1"/>
    </xf>
    <xf numFmtId="0" fontId="48" fillId="0" borderId="0" xfId="0" applyFont="1" applyBorder="1" applyAlignment="1">
      <alignment horizontal="justify"/>
    </xf>
    <xf numFmtId="0" fontId="32" fillId="5" borderId="28" xfId="0" applyFont="1" applyFill="1" applyBorder="1" applyAlignment="1">
      <alignment horizontal="center" vertical="center" wrapText="1"/>
    </xf>
    <xf numFmtId="0" fontId="31" fillId="2" borderId="116" xfId="0" applyFont="1" applyFill="1" applyBorder="1" applyAlignment="1" applyProtection="1">
      <alignment horizontal="center"/>
      <protection locked="0"/>
    </xf>
    <xf numFmtId="0" fontId="31" fillId="2" borderId="74" xfId="0" applyFont="1" applyFill="1" applyBorder="1" applyAlignment="1" applyProtection="1">
      <alignment horizontal="center"/>
      <protection locked="0"/>
    </xf>
    <xf numFmtId="0" fontId="31" fillId="2" borderId="101" xfId="0" applyFont="1" applyFill="1" applyBorder="1" applyAlignment="1" applyProtection="1">
      <alignment horizontal="center"/>
      <protection locked="0"/>
    </xf>
    <xf numFmtId="0" fontId="31" fillId="2" borderId="24" xfId="0" applyFont="1" applyFill="1" applyBorder="1" applyAlignment="1" applyProtection="1">
      <alignment horizontal="center"/>
      <protection locked="0"/>
    </xf>
    <xf numFmtId="0" fontId="30" fillId="6" borderId="0" xfId="0" applyFont="1" applyFill="1" applyBorder="1" applyAlignment="1">
      <alignment horizontal="center"/>
    </xf>
    <xf numFmtId="0" fontId="30" fillId="6" borderId="1" xfId="0" applyFont="1" applyFill="1" applyBorder="1" applyAlignment="1">
      <alignment horizontal="center"/>
    </xf>
    <xf numFmtId="0" fontId="31" fillId="5" borderId="13" xfId="0" applyFont="1" applyFill="1" applyBorder="1" applyAlignment="1">
      <alignment horizontal="center" vertical="center" wrapText="1"/>
    </xf>
    <xf numFmtId="0" fontId="31" fillId="5" borderId="85" xfId="0" applyFont="1" applyFill="1" applyBorder="1" applyAlignment="1">
      <alignment horizontal="center" vertical="center" wrapText="1"/>
    </xf>
    <xf numFmtId="0" fontId="30" fillId="6" borderId="18" xfId="0" applyFont="1" applyFill="1" applyBorder="1" applyAlignment="1">
      <alignment horizontal="center"/>
    </xf>
    <xf numFmtId="0" fontId="30" fillId="6" borderId="3" xfId="0" applyFont="1" applyFill="1" applyBorder="1" applyAlignment="1">
      <alignment horizontal="center"/>
    </xf>
    <xf numFmtId="0" fontId="30" fillId="6" borderId="100" xfId="0" applyFont="1" applyFill="1" applyBorder="1" applyAlignment="1">
      <alignment horizontal="center"/>
    </xf>
    <xf numFmtId="0" fontId="31" fillId="5" borderId="35" xfId="0" applyFont="1" applyFill="1" applyBorder="1" applyAlignment="1">
      <alignment horizontal="center" vertical="center" wrapText="1"/>
    </xf>
    <xf numFmtId="0" fontId="77" fillId="5" borderId="85"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31" fillId="5" borderId="66" xfId="0" applyFont="1" applyFill="1" applyBorder="1" applyAlignment="1">
      <alignment horizontal="center" vertical="center" wrapText="1"/>
    </xf>
    <xf numFmtId="0" fontId="30" fillId="6" borderId="5" xfId="0" applyFont="1" applyFill="1" applyBorder="1" applyAlignment="1">
      <alignment horizontal="center"/>
    </xf>
    <xf numFmtId="0" fontId="39" fillId="0" borderId="0" xfId="0" applyFont="1" applyFill="1" applyBorder="1" applyAlignment="1">
      <alignment horizontal="left" vertical="center" wrapText="1"/>
    </xf>
    <xf numFmtId="0" fontId="32" fillId="6" borderId="97" xfId="0" applyFont="1" applyFill="1" applyBorder="1" applyAlignment="1">
      <alignment horizontal="left" vertical="center"/>
    </xf>
    <xf numFmtId="0" fontId="32" fillId="6" borderId="60" xfId="0" applyFont="1" applyFill="1" applyBorder="1" applyAlignment="1">
      <alignment horizontal="left" vertical="center"/>
    </xf>
    <xf numFmtId="0" fontId="32" fillId="6" borderId="98" xfId="0" applyFont="1" applyFill="1" applyBorder="1" applyAlignment="1">
      <alignment horizontal="left" vertical="center"/>
    </xf>
    <xf numFmtId="0" fontId="31" fillId="2" borderId="99" xfId="0" applyFont="1" applyFill="1" applyBorder="1" applyAlignment="1" applyProtection="1">
      <alignment horizontal="center"/>
      <protection locked="0"/>
    </xf>
    <xf numFmtId="0" fontId="31" fillId="2" borderId="100" xfId="0" applyFont="1" applyFill="1" applyBorder="1" applyAlignment="1" applyProtection="1">
      <alignment horizontal="center"/>
      <protection locked="0"/>
    </xf>
    <xf numFmtId="0" fontId="64" fillId="6" borderId="102" xfId="0" applyFont="1" applyFill="1" applyBorder="1" applyAlignment="1">
      <alignment horizontal="center"/>
    </xf>
    <xf numFmtId="0" fontId="64" fillId="6" borderId="68" xfId="0" applyFont="1" applyFill="1" applyBorder="1" applyAlignment="1">
      <alignment horizontal="center"/>
    </xf>
    <xf numFmtId="0" fontId="64" fillId="6" borderId="103" xfId="0" applyFont="1" applyFill="1" applyBorder="1" applyAlignment="1">
      <alignment horizontal="center"/>
    </xf>
    <xf numFmtId="0" fontId="64" fillId="6" borderId="6" xfId="0" applyFont="1" applyFill="1" applyBorder="1" applyAlignment="1">
      <alignment horizontal="center"/>
    </xf>
    <xf numFmtId="0" fontId="64" fillId="6" borderId="0" xfId="0" applyFont="1" applyFill="1" applyBorder="1" applyAlignment="1">
      <alignment horizontal="center"/>
    </xf>
    <xf numFmtId="0" fontId="64" fillId="6" borderId="3" xfId="0" applyFont="1" applyFill="1" applyBorder="1" applyAlignment="1">
      <alignment horizontal="center"/>
    </xf>
    <xf numFmtId="0" fontId="64" fillId="6" borderId="99" xfId="0" applyFont="1" applyFill="1" applyBorder="1" applyAlignment="1">
      <alignment horizontal="center"/>
    </xf>
    <xf numFmtId="0" fontId="64" fillId="6" borderId="1" xfId="0" applyFont="1" applyFill="1" applyBorder="1" applyAlignment="1">
      <alignment horizontal="center"/>
    </xf>
    <xf numFmtId="0" fontId="64" fillId="6" borderId="100" xfId="0" applyFont="1" applyFill="1" applyBorder="1" applyAlignment="1">
      <alignment horizontal="center"/>
    </xf>
    <xf numFmtId="0" fontId="30" fillId="6" borderId="17" xfId="0" applyFont="1" applyFill="1" applyBorder="1" applyAlignment="1">
      <alignment horizontal="center"/>
    </xf>
    <xf numFmtId="0" fontId="30" fillId="6" borderId="6" xfId="0" applyFont="1" applyFill="1" applyBorder="1" applyAlignment="1">
      <alignment horizontal="center"/>
    </xf>
    <xf numFmtId="0" fontId="30" fillId="6" borderId="99" xfId="0" applyFont="1" applyFill="1" applyBorder="1" applyAlignment="1">
      <alignment horizontal="center"/>
    </xf>
    <xf numFmtId="0" fontId="31" fillId="6" borderId="5" xfId="0" applyFont="1" applyFill="1" applyBorder="1" applyAlignment="1">
      <alignment horizontal="center" wrapText="1"/>
    </xf>
    <xf numFmtId="0" fontId="31" fillId="6" borderId="0" xfId="0" applyFont="1" applyFill="1" applyBorder="1" applyAlignment="1">
      <alignment horizontal="center" wrapText="1"/>
    </xf>
    <xf numFmtId="0" fontId="31" fillId="6" borderId="1" xfId="0" applyFont="1" applyFill="1" applyBorder="1" applyAlignment="1">
      <alignment horizontal="center" wrapText="1"/>
    </xf>
    <xf numFmtId="0" fontId="30" fillId="6" borderId="104" xfId="0" applyFont="1" applyFill="1" applyBorder="1" applyAlignment="1">
      <alignment horizontal="center"/>
    </xf>
    <xf numFmtId="0" fontId="30" fillId="6" borderId="105" xfId="0" applyFont="1" applyFill="1" applyBorder="1" applyAlignment="1">
      <alignment horizontal="center"/>
    </xf>
    <xf numFmtId="0" fontId="30" fillId="6" borderId="106" xfId="0" applyFont="1" applyFill="1" applyBorder="1" applyAlignment="1">
      <alignment horizontal="center"/>
    </xf>
    <xf numFmtId="0" fontId="30" fillId="6" borderId="107" xfId="0" applyFont="1" applyFill="1" applyBorder="1" applyAlignment="1">
      <alignment horizontal="center"/>
    </xf>
    <xf numFmtId="0" fontId="30" fillId="6" borderId="25" xfId="0" applyFont="1" applyFill="1" applyBorder="1" applyAlignment="1">
      <alignment horizontal="center"/>
    </xf>
    <xf numFmtId="0" fontId="30" fillId="6" borderId="108" xfId="0" applyFont="1" applyFill="1" applyBorder="1" applyAlignment="1">
      <alignment horizontal="center"/>
    </xf>
    <xf numFmtId="0" fontId="31" fillId="2" borderId="78" xfId="0" applyFont="1" applyFill="1" applyBorder="1" applyAlignment="1" applyProtection="1">
      <alignment horizontal="center"/>
      <protection locked="0"/>
    </xf>
    <xf numFmtId="0" fontId="31" fillId="2" borderId="81" xfId="0" applyFont="1" applyFill="1" applyBorder="1" applyAlignment="1" applyProtection="1">
      <alignment horizontal="center"/>
      <protection locked="0"/>
    </xf>
    <xf numFmtId="0" fontId="29" fillId="0" borderId="0" xfId="0" applyFont="1" applyBorder="1" applyAlignment="1">
      <alignment horizontal="center" vertical="center" wrapText="1"/>
    </xf>
    <xf numFmtId="0" fontId="31" fillId="2" borderId="47" xfId="0" applyFont="1" applyFill="1" applyBorder="1" applyAlignment="1" applyProtection="1">
      <alignment horizontal="center"/>
      <protection locked="0"/>
    </xf>
    <xf numFmtId="0" fontId="31" fillId="2" borderId="49" xfId="0" applyFont="1" applyFill="1" applyBorder="1" applyAlignment="1" applyProtection="1">
      <alignment horizontal="center"/>
      <protection locked="0"/>
    </xf>
    <xf numFmtId="0" fontId="31" fillId="2" borderId="109" xfId="0" applyFont="1" applyFill="1" applyBorder="1" applyAlignment="1" applyProtection="1">
      <alignment horizontal="center"/>
      <protection locked="0"/>
    </xf>
    <xf numFmtId="0" fontId="31" fillId="2" borderId="37" xfId="0" applyFont="1" applyFill="1" applyBorder="1" applyAlignment="1" applyProtection="1">
      <alignment horizontal="center"/>
      <protection locked="0"/>
    </xf>
    <xf numFmtId="0" fontId="30" fillId="0" borderId="6" xfId="0" applyFont="1" applyBorder="1" applyAlignment="1">
      <alignment horizontal="center"/>
    </xf>
    <xf numFmtId="0" fontId="30" fillId="0" borderId="0" xfId="0" applyFont="1" applyBorder="1" applyAlignment="1">
      <alignment horizontal="center"/>
    </xf>
    <xf numFmtId="0" fontId="29" fillId="5" borderId="23" xfId="0" applyFont="1" applyFill="1" applyBorder="1" applyAlignment="1">
      <alignment horizontal="center" vertical="center" wrapText="1"/>
    </xf>
    <xf numFmtId="0" fontId="29" fillId="5" borderId="54" xfId="0" applyFont="1" applyFill="1" applyBorder="1" applyAlignment="1">
      <alignment horizontal="center" vertical="center" wrapText="1"/>
    </xf>
    <xf numFmtId="0" fontId="29" fillId="5" borderId="110" xfId="0" applyFont="1" applyFill="1" applyBorder="1" applyAlignment="1">
      <alignment horizontal="center" vertical="center" wrapText="1"/>
    </xf>
    <xf numFmtId="0" fontId="31" fillId="5" borderId="16" xfId="0" applyFont="1" applyFill="1" applyBorder="1" applyAlignment="1">
      <alignment horizontal="center" vertical="center" wrapText="1"/>
    </xf>
    <xf numFmtId="0" fontId="47" fillId="0" borderId="0" xfId="0" applyFont="1" applyBorder="1" applyAlignment="1">
      <alignment horizontal="justify"/>
    </xf>
    <xf numFmtId="0" fontId="29" fillId="5" borderId="44" xfId="0" applyFont="1" applyFill="1" applyBorder="1" applyAlignment="1">
      <alignment horizontal="center" vertical="center" wrapText="1"/>
    </xf>
    <xf numFmtId="0" fontId="29" fillId="5" borderId="60" xfId="0" applyFont="1" applyFill="1" applyBorder="1" applyAlignment="1">
      <alignment horizontal="center" vertical="center" wrapText="1"/>
    </xf>
    <xf numFmtId="0" fontId="29" fillId="5" borderId="98" xfId="0" applyFont="1" applyFill="1" applyBorder="1" applyAlignment="1">
      <alignment horizontal="center" vertical="center" wrapText="1"/>
    </xf>
    <xf numFmtId="0" fontId="75" fillId="0" borderId="0" xfId="2" applyFont="1" applyAlignment="1" applyProtection="1">
      <alignment horizontal="left" vertical="center" wrapText="1"/>
    </xf>
    <xf numFmtId="0" fontId="79" fillId="0" borderId="0" xfId="2" applyFont="1" applyAlignment="1" applyProtection="1">
      <alignment horizontal="left" vertical="center" wrapText="1"/>
    </xf>
    <xf numFmtId="0" fontId="3" fillId="3" borderId="120" xfId="0" applyFont="1" applyFill="1" applyBorder="1" applyAlignment="1">
      <alignment horizontal="left" vertical="center" wrapText="1"/>
    </xf>
    <xf numFmtId="0" fontId="3" fillId="3" borderId="68"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0" xfId="0" applyFont="1" applyFill="1" applyBorder="1" applyAlignment="1">
      <alignment horizontal="left" vertical="center" wrapText="1"/>
    </xf>
    <xf numFmtId="0" fontId="29" fillId="0" borderId="7" xfId="0" applyFont="1" applyBorder="1" applyAlignment="1">
      <alignment horizontal="center" vertical="center" wrapText="1"/>
    </xf>
    <xf numFmtId="0" fontId="3" fillId="3" borderId="12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14" fillId="0" borderId="0" xfId="0" applyFont="1" applyAlignment="1">
      <alignment horizontal="center" vertical="center" wrapText="1"/>
    </xf>
    <xf numFmtId="0" fontId="31" fillId="5" borderId="30" xfId="0" applyFont="1" applyFill="1" applyBorder="1" applyAlignment="1">
      <alignment horizontal="center" vertical="center" wrapText="1"/>
    </xf>
    <xf numFmtId="0" fontId="31" fillId="5" borderId="32" xfId="0" applyFont="1" applyFill="1" applyBorder="1" applyAlignment="1">
      <alignment horizontal="center" vertical="center" wrapText="1"/>
    </xf>
    <xf numFmtId="0" fontId="29" fillId="0" borderId="67" xfId="0" applyFont="1" applyBorder="1" applyAlignment="1" applyProtection="1">
      <alignment horizontal="left" vertical="center"/>
      <protection locked="0"/>
    </xf>
    <xf numFmtId="0" fontId="62" fillId="0" borderId="0" xfId="0" applyFont="1" applyAlignment="1">
      <alignment horizontal="justify"/>
    </xf>
    <xf numFmtId="0" fontId="30" fillId="0" borderId="0" xfId="0" applyFont="1" applyBorder="1" applyAlignment="1"/>
    <xf numFmtId="0" fontId="31" fillId="5" borderId="14" xfId="0" applyFont="1" applyFill="1" applyBorder="1" applyAlignment="1">
      <alignment horizontal="center" vertical="center" wrapText="1"/>
    </xf>
    <xf numFmtId="0" fontId="31" fillId="5" borderId="76" xfId="0" applyFont="1" applyFill="1" applyBorder="1" applyAlignment="1">
      <alignment horizontal="center" vertical="center" wrapText="1"/>
    </xf>
    <xf numFmtId="0" fontId="48" fillId="0" borderId="99" xfId="0" applyFont="1" applyBorder="1" applyAlignment="1" applyProtection="1">
      <alignment horizontal="left" vertical="top" wrapText="1"/>
      <protection locked="0"/>
    </xf>
    <xf numFmtId="0" fontId="48" fillId="0" borderId="1" xfId="0" applyFont="1" applyBorder="1" applyAlignment="1" applyProtection="1">
      <alignment horizontal="left" vertical="top" wrapText="1"/>
      <protection locked="0"/>
    </xf>
    <xf numFmtId="0" fontId="48" fillId="0" borderId="78" xfId="0" applyFont="1" applyBorder="1" applyAlignment="1" applyProtection="1">
      <alignment horizontal="left" vertical="top" wrapText="1"/>
      <protection locked="0"/>
    </xf>
    <xf numFmtId="0" fontId="48" fillId="0" borderId="92" xfId="0" applyFont="1" applyBorder="1" applyAlignment="1" applyProtection="1">
      <alignment horizontal="left" wrapText="1"/>
      <protection locked="0"/>
    </xf>
    <xf numFmtId="0" fontId="48" fillId="0" borderId="78" xfId="0" applyFont="1" applyBorder="1" applyAlignment="1" applyProtection="1">
      <alignment horizontal="left"/>
      <protection locked="0"/>
    </xf>
    <xf numFmtId="0" fontId="48" fillId="0" borderId="115" xfId="0" applyFont="1" applyBorder="1" applyAlignment="1" applyProtection="1">
      <alignment horizontal="left" vertical="top" wrapText="1"/>
      <protection locked="0"/>
    </xf>
    <xf numFmtId="0" fontId="48" fillId="0" borderId="122" xfId="0" applyFont="1" applyBorder="1" applyAlignment="1" applyProtection="1">
      <alignment horizontal="left" vertical="top" wrapText="1"/>
      <protection locked="0"/>
    </xf>
    <xf numFmtId="0" fontId="48" fillId="0" borderId="66" xfId="0" applyFont="1" applyBorder="1" applyAlignment="1" applyProtection="1">
      <alignment horizontal="left" vertical="top" wrapText="1"/>
      <protection locked="0"/>
    </xf>
    <xf numFmtId="0" fontId="48" fillId="0" borderId="35" xfId="0" applyFont="1" applyBorder="1" applyAlignment="1" applyProtection="1">
      <alignment horizontal="left"/>
      <protection locked="0"/>
    </xf>
    <xf numFmtId="0" fontId="48" fillId="0" borderId="66" xfId="0" applyFont="1" applyBorder="1" applyAlignment="1" applyProtection="1">
      <alignment horizontal="left"/>
      <protection locked="0"/>
    </xf>
    <xf numFmtId="0" fontId="48" fillId="0" borderId="35" xfId="0" applyFont="1" applyBorder="1" applyAlignment="1" applyProtection="1">
      <alignment horizontal="center"/>
      <protection locked="0"/>
    </xf>
    <xf numFmtId="0" fontId="48" fillId="0" borderId="66" xfId="0" applyFont="1" applyBorder="1" applyAlignment="1" applyProtection="1">
      <alignment horizontal="center"/>
      <protection locked="0"/>
    </xf>
    <xf numFmtId="0" fontId="48" fillId="0" borderId="1" xfId="0" applyFont="1" applyBorder="1" applyAlignment="1" applyProtection="1">
      <alignment horizontal="center"/>
      <protection locked="0"/>
    </xf>
    <xf numFmtId="0" fontId="48" fillId="0" borderId="78" xfId="0" applyFont="1" applyBorder="1" applyAlignment="1" applyProtection="1">
      <alignment horizontal="center"/>
      <protection locked="0"/>
    </xf>
    <xf numFmtId="0" fontId="48" fillId="0" borderId="92" xfId="0" applyFont="1" applyBorder="1" applyAlignment="1" applyProtection="1">
      <alignment horizontal="left"/>
      <protection locked="0"/>
    </xf>
    <xf numFmtId="0" fontId="48" fillId="0" borderId="92" xfId="0" applyFont="1" applyBorder="1" applyAlignment="1" applyProtection="1">
      <alignment horizontal="center"/>
      <protection locked="0"/>
    </xf>
    <xf numFmtId="0" fontId="30" fillId="6" borderId="102" xfId="0" applyFont="1" applyFill="1" applyBorder="1" applyAlignment="1">
      <alignment horizontal="center"/>
    </xf>
    <xf numFmtId="0" fontId="30" fillId="6" borderId="68" xfId="0" applyFont="1" applyFill="1" applyBorder="1" applyAlignment="1">
      <alignment horizontal="center"/>
    </xf>
    <xf numFmtId="0" fontId="30" fillId="6" borderId="103" xfId="0" applyFont="1" applyFill="1" applyBorder="1" applyAlignment="1">
      <alignment horizontal="center"/>
    </xf>
    <xf numFmtId="0" fontId="30" fillId="6" borderId="115" xfId="0" applyFont="1" applyFill="1" applyBorder="1" applyAlignment="1">
      <alignment horizontal="center"/>
    </xf>
    <xf numFmtId="0" fontId="30" fillId="6" borderId="122" xfId="0" applyFont="1" applyFill="1" applyBorder="1" applyAlignment="1">
      <alignment horizontal="center"/>
    </xf>
    <xf numFmtId="0" fontId="30" fillId="6" borderId="114" xfId="0" applyFont="1" applyFill="1" applyBorder="1" applyAlignment="1">
      <alignment horizontal="center"/>
    </xf>
    <xf numFmtId="0" fontId="48" fillId="0" borderId="92" xfId="0" applyFont="1" applyFill="1" applyBorder="1" applyAlignment="1" applyProtection="1">
      <alignment horizontal="left" wrapText="1"/>
      <protection locked="0"/>
    </xf>
    <xf numFmtId="0" fontId="48" fillId="0" borderId="78" xfId="0" applyFont="1" applyFill="1" applyBorder="1" applyAlignment="1" applyProtection="1">
      <alignment horizontal="left"/>
      <protection locked="0"/>
    </xf>
    <xf numFmtId="0" fontId="48" fillId="0" borderId="122" xfId="0" applyFont="1" applyBorder="1" applyAlignment="1" applyProtection="1">
      <alignment horizontal="center"/>
      <protection locked="0"/>
    </xf>
    <xf numFmtId="0" fontId="30" fillId="6" borderId="102" xfId="0" applyFont="1" applyFill="1" applyBorder="1" applyAlignment="1" applyProtection="1">
      <alignment horizontal="center"/>
      <protection locked="0"/>
    </xf>
    <xf numFmtId="0" fontId="30" fillId="6" borderId="68" xfId="0" applyFont="1" applyFill="1" applyBorder="1" applyAlignment="1" applyProtection="1">
      <alignment horizontal="center"/>
      <protection locked="0"/>
    </xf>
    <xf numFmtId="0" fontId="30" fillId="6" borderId="103" xfId="0" applyFont="1" applyFill="1" applyBorder="1" applyAlignment="1" applyProtection="1">
      <alignment horizontal="center"/>
      <protection locked="0"/>
    </xf>
    <xf numFmtId="0" fontId="30" fillId="6" borderId="6" xfId="0" applyFont="1" applyFill="1" applyBorder="1" applyAlignment="1" applyProtection="1">
      <alignment horizontal="center"/>
      <protection locked="0"/>
    </xf>
    <xf numFmtId="0" fontId="30" fillId="6" borderId="0" xfId="0" applyFont="1" applyFill="1" applyBorder="1" applyAlignment="1" applyProtection="1">
      <alignment horizontal="center"/>
      <protection locked="0"/>
    </xf>
    <xf numFmtId="0" fontId="30" fillId="6" borderId="3" xfId="0" applyFont="1" applyFill="1" applyBorder="1" applyAlignment="1" applyProtection="1">
      <alignment horizontal="center"/>
      <protection locked="0"/>
    </xf>
    <xf numFmtId="0" fontId="30" fillId="6" borderId="115" xfId="0" applyFont="1" applyFill="1" applyBorder="1" applyAlignment="1" applyProtection="1">
      <alignment horizontal="center"/>
      <protection locked="0"/>
    </xf>
    <xf numFmtId="0" fontId="30" fillId="6" borderId="122" xfId="0" applyFont="1" applyFill="1" applyBorder="1" applyAlignment="1" applyProtection="1">
      <alignment horizontal="center"/>
      <protection locked="0"/>
    </xf>
    <xf numFmtId="0" fontId="30" fillId="6" borderId="114" xfId="0" applyFont="1" applyFill="1" applyBorder="1" applyAlignment="1" applyProtection="1">
      <alignment horizontal="center"/>
      <protection locked="0"/>
    </xf>
    <xf numFmtId="0" fontId="48" fillId="0" borderId="35" xfId="0" applyFont="1" applyBorder="1" applyAlignment="1" applyProtection="1">
      <alignment horizontal="left" wrapText="1"/>
      <protection locked="0"/>
    </xf>
    <xf numFmtId="0" fontId="42" fillId="0" borderId="14" xfId="0" applyFont="1" applyFill="1" applyBorder="1" applyAlignment="1">
      <alignment horizontal="center"/>
    </xf>
    <xf numFmtId="0" fontId="42" fillId="0" borderId="32" xfId="0" applyFont="1" applyFill="1" applyBorder="1" applyAlignment="1">
      <alignment horizontal="center"/>
    </xf>
    <xf numFmtId="0" fontId="42" fillId="0" borderId="65" xfId="0" applyFont="1" applyFill="1" applyBorder="1" applyAlignment="1">
      <alignment horizontal="center"/>
    </xf>
    <xf numFmtId="0" fontId="30" fillId="6" borderId="116" xfId="0" applyFont="1" applyFill="1" applyBorder="1" applyAlignment="1">
      <alignment horizontal="center"/>
    </xf>
    <xf numFmtId="0" fontId="30" fillId="6" borderId="121" xfId="0" applyFont="1" applyFill="1" applyBorder="1" applyAlignment="1">
      <alignment horizontal="center"/>
    </xf>
    <xf numFmtId="0" fontId="30" fillId="6" borderId="74" xfId="0" applyFont="1" applyFill="1" applyBorder="1" applyAlignment="1">
      <alignment horizontal="center"/>
    </xf>
    <xf numFmtId="0" fontId="50" fillId="0" borderId="96" xfId="0" applyFont="1" applyBorder="1" applyAlignment="1" applyProtection="1">
      <alignment horizontal="center"/>
      <protection locked="0"/>
    </xf>
    <xf numFmtId="0" fontId="50" fillId="0" borderId="67" xfId="0" applyFont="1" applyBorder="1" applyAlignment="1" applyProtection="1">
      <alignment horizontal="center"/>
      <protection locked="0"/>
    </xf>
    <xf numFmtId="0" fontId="50" fillId="0" borderId="47" xfId="0" applyFont="1" applyBorder="1" applyAlignment="1" applyProtection="1">
      <alignment horizontal="center"/>
      <protection locked="0"/>
    </xf>
    <xf numFmtId="0" fontId="29" fillId="0" borderId="0" xfId="0" applyFont="1" applyFill="1" applyBorder="1" applyAlignment="1">
      <alignment horizontal="left" vertical="top" wrapText="1"/>
    </xf>
    <xf numFmtId="0" fontId="30" fillId="0" borderId="0" xfId="0" applyFont="1" applyFill="1" applyBorder="1" applyAlignment="1">
      <alignment horizontal="left"/>
    </xf>
    <xf numFmtId="0" fontId="30" fillId="0" borderId="0" xfId="0" applyFont="1" applyFill="1" applyBorder="1" applyAlignment="1">
      <alignment horizontal="center"/>
    </xf>
    <xf numFmtId="0" fontId="30" fillId="0" borderId="5" xfId="0" applyFont="1" applyFill="1" applyBorder="1" applyAlignment="1">
      <alignment horizontal="center"/>
    </xf>
    <xf numFmtId="0" fontId="30" fillId="0" borderId="18" xfId="0" applyFont="1" applyFill="1" applyBorder="1" applyAlignment="1">
      <alignment horizontal="center"/>
    </xf>
  </cellXfs>
  <cellStyles count="3">
    <cellStyle name="40 % - Aksentti6" xfId="1" builtinId="51"/>
    <cellStyle name="Hyperlinkki" xfId="2" builtinId="8"/>
    <cellStyle name="Normaali" xfId="0" builtinId="0"/>
  </cellStyles>
  <dxfs count="165">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60"/>
      </font>
      <fill>
        <patternFill>
          <bgColor indexed="43"/>
        </patternFill>
      </fill>
    </dxf>
    <dxf>
      <font>
        <condense val="0"/>
        <extend val="0"/>
        <color indexed="20"/>
      </font>
      <fill>
        <patternFill>
          <bgColor indexed="45"/>
        </patternFill>
      </fill>
    </dxf>
    <dxf>
      <fill>
        <patternFill patternType="none">
          <bgColor indexed="65"/>
        </patternFill>
      </fill>
    </dxf>
    <dxf>
      <font>
        <condense val="0"/>
        <extend val="0"/>
        <color indexed="60"/>
      </font>
      <fill>
        <patternFill>
          <bgColor indexed="43"/>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60"/>
      </font>
      <fill>
        <patternFill>
          <bgColor indexed="43"/>
        </patternFill>
      </fill>
    </dxf>
    <dxf>
      <font>
        <condense val="0"/>
        <extend val="0"/>
        <color indexed="20"/>
      </font>
      <fill>
        <patternFill>
          <bgColor indexed="45"/>
        </patternFill>
      </fill>
    </dxf>
    <dxf>
      <fill>
        <patternFill patternType="none">
          <bgColor indexed="65"/>
        </patternFill>
      </fill>
    </dxf>
    <dxf>
      <font>
        <condense val="0"/>
        <extend val="0"/>
        <color indexed="60"/>
      </font>
      <fill>
        <patternFill>
          <bgColor indexed="43"/>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60"/>
      </font>
      <fill>
        <patternFill>
          <bgColor indexed="43"/>
        </patternFill>
      </fill>
    </dxf>
    <dxf>
      <font>
        <condense val="0"/>
        <extend val="0"/>
        <color indexed="20"/>
      </font>
      <fill>
        <patternFill>
          <bgColor indexed="45"/>
        </patternFill>
      </fill>
    </dxf>
    <dxf>
      <fill>
        <patternFill patternType="none">
          <bgColor indexed="65"/>
        </patternFill>
      </fill>
    </dxf>
    <dxf>
      <font>
        <condense val="0"/>
        <extend val="0"/>
        <color indexed="60"/>
      </font>
      <fill>
        <patternFill>
          <bgColor indexed="43"/>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60"/>
      </font>
      <fill>
        <patternFill>
          <bgColor indexed="43"/>
        </patternFill>
      </fill>
    </dxf>
    <dxf>
      <font>
        <condense val="0"/>
        <extend val="0"/>
        <color indexed="20"/>
      </font>
      <fill>
        <patternFill>
          <bgColor indexed="45"/>
        </patternFill>
      </fill>
    </dxf>
    <dxf>
      <fill>
        <patternFill patternType="none">
          <bgColor indexed="65"/>
        </patternFill>
      </fill>
    </dxf>
    <dxf>
      <font>
        <condense val="0"/>
        <extend val="0"/>
        <color indexed="60"/>
      </font>
      <fill>
        <patternFill>
          <bgColor indexed="43"/>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60"/>
      </font>
      <fill>
        <patternFill>
          <bgColor indexed="43"/>
        </patternFill>
      </fill>
    </dxf>
    <dxf>
      <font>
        <condense val="0"/>
        <extend val="0"/>
        <color indexed="20"/>
      </font>
      <fill>
        <patternFill>
          <bgColor indexed="45"/>
        </patternFill>
      </fill>
    </dxf>
    <dxf>
      <fill>
        <patternFill patternType="none">
          <bgColor indexed="65"/>
        </patternFill>
      </fill>
    </dxf>
    <dxf>
      <font>
        <condense val="0"/>
        <extend val="0"/>
        <color indexed="60"/>
      </font>
      <fill>
        <patternFill>
          <bgColor indexed="43"/>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rgb="FFFFC7CE"/>
        </patternFill>
      </fill>
    </dxf>
    <dxf>
      <font>
        <condense val="0"/>
        <extend val="0"/>
        <color rgb="FF9C0006"/>
      </font>
    </dxf>
    <dxf>
      <font>
        <condense val="0"/>
        <extend val="0"/>
        <color rgb="FF9C0006"/>
      </font>
      <fill>
        <patternFill>
          <bgColor rgb="FFFFC7CE"/>
        </patternFill>
      </fill>
    </dxf>
    <dxf>
      <fill>
        <patternFill patternType="none">
          <bgColor indexed="65"/>
        </patternFill>
      </fill>
    </dxf>
    <dxf>
      <font>
        <condense val="0"/>
        <extend val="0"/>
        <color rgb="FF9C6500"/>
      </font>
      <fill>
        <patternFill>
          <bgColor rgb="FFFFEB9C"/>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18</xdr:col>
      <xdr:colOff>28575</xdr:colOff>
      <xdr:row>3</xdr:row>
      <xdr:rowOff>0</xdr:rowOff>
    </xdr:to>
    <xdr:pic>
      <xdr:nvPicPr>
        <xdr:cNvPr id="67772"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15</xdr:col>
      <xdr:colOff>411893</xdr:colOff>
      <xdr:row>5</xdr:row>
      <xdr:rowOff>167330</xdr:rowOff>
    </xdr:from>
    <xdr:to>
      <xdr:col>15</xdr:col>
      <xdr:colOff>746554</xdr:colOff>
      <xdr:row>7</xdr:row>
      <xdr:rowOff>115844</xdr:rowOff>
    </xdr:to>
    <xdr:sp macro="" textlink="">
      <xdr:nvSpPr>
        <xdr:cNvPr id="9" name="Ellipse 8"/>
        <xdr:cNvSpPr/>
      </xdr:nvSpPr>
      <xdr:spPr>
        <a:xfrm>
          <a:off x="13875609" y="2857499"/>
          <a:ext cx="334661" cy="360406"/>
        </a:xfrm>
        <a:prstGeom prst="ellips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600" b="1">
              <a:solidFill>
                <a:schemeClr val="accent6">
                  <a:lumMod val="75000"/>
                </a:schemeClr>
              </a:solidFill>
            </a:rPr>
            <a:t>?</a:t>
          </a:r>
        </a:p>
      </xdr:txBody>
    </xdr:sp>
    <xdr:clientData/>
  </xdr:twoCellAnchor>
  <xdr:twoCellAnchor>
    <xdr:from>
      <xdr:col>0</xdr:col>
      <xdr:colOff>0</xdr:colOff>
      <xdr:row>3</xdr:row>
      <xdr:rowOff>0</xdr:rowOff>
    </xdr:from>
    <xdr:to>
      <xdr:col>18</xdr:col>
      <xdr:colOff>28575</xdr:colOff>
      <xdr:row>3</xdr:row>
      <xdr:rowOff>0</xdr:rowOff>
    </xdr:to>
    <xdr:pic>
      <xdr:nvPicPr>
        <xdr:cNvPr id="67774"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0</xdr:col>
      <xdr:colOff>0</xdr:colOff>
      <xdr:row>3</xdr:row>
      <xdr:rowOff>0</xdr:rowOff>
    </xdr:from>
    <xdr:to>
      <xdr:col>18</xdr:col>
      <xdr:colOff>28575</xdr:colOff>
      <xdr:row>3</xdr:row>
      <xdr:rowOff>0</xdr:rowOff>
    </xdr:to>
    <xdr:pic>
      <xdr:nvPicPr>
        <xdr:cNvPr id="67775"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7776" name="Image 1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6040100"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7777" name="Image 12"/>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6040100"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7778" name="Image 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6040100"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7779" name="Image 14"/>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6040100" cy="36195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1543050</xdr:colOff>
      <xdr:row>2</xdr:row>
      <xdr:rowOff>228600</xdr:rowOff>
    </xdr:to>
    <xdr:grpSp>
      <xdr:nvGrpSpPr>
        <xdr:cNvPr id="67780" name="Groupe 13"/>
        <xdr:cNvGrpSpPr>
          <a:grpSpLocks/>
        </xdr:cNvGrpSpPr>
      </xdr:nvGrpSpPr>
      <xdr:grpSpPr bwMode="auto">
        <a:xfrm>
          <a:off x="0" y="0"/>
          <a:ext cx="1762125" cy="1085850"/>
          <a:chOff x="0" y="0"/>
          <a:chExt cx="1844675" cy="1320800"/>
        </a:xfrm>
      </xdr:grpSpPr>
      <xdr:grpSp>
        <xdr:nvGrpSpPr>
          <xdr:cNvPr id="67782" name="Groupe 10"/>
          <xdr:cNvGrpSpPr>
            <a:grpSpLocks/>
          </xdr:cNvGrpSpPr>
        </xdr:nvGrpSpPr>
        <xdr:grpSpPr bwMode="auto">
          <a:xfrm>
            <a:off x="0" y="0"/>
            <a:ext cx="1844675" cy="1320800"/>
            <a:chOff x="0" y="0"/>
            <a:chExt cx="2244725" cy="1549400"/>
          </a:xfrm>
        </xdr:grpSpPr>
        <xdr:sp macro="" textlink="">
          <xdr:nvSpPr>
            <xdr:cNvPr id="67784"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20" name="Rectangle 6"/>
            <xdr:cNvSpPr/>
          </xdr:nvSpPr>
          <xdr:spPr>
            <a:xfrm>
              <a:off x="1868582" y="0"/>
              <a:ext cx="376143" cy="38055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7783"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114300</xdr:colOff>
      <xdr:row>0</xdr:row>
      <xdr:rowOff>0</xdr:rowOff>
    </xdr:from>
    <xdr:to>
      <xdr:col>1</xdr:col>
      <xdr:colOff>1390650</xdr:colOff>
      <xdr:row>2</xdr:row>
      <xdr:rowOff>161925</xdr:rowOff>
    </xdr:to>
    <xdr:pic>
      <xdr:nvPicPr>
        <xdr:cNvPr id="67781" name="Picture 1" descr="com (2)"/>
        <xdr:cNvPicPr>
          <a:picLocks noChangeAspect="1" noChangeArrowheads="1"/>
        </xdr:cNvPicPr>
      </xdr:nvPicPr>
      <xdr:blipFill>
        <a:blip xmlns:r="http://schemas.openxmlformats.org/officeDocument/2006/relationships" r:embed="rId2" cstate="print"/>
        <a:srcRect/>
        <a:stretch>
          <a:fillRect/>
        </a:stretch>
      </xdr:blipFill>
      <xdr:spPr bwMode="auto">
        <a:xfrm>
          <a:off x="114300" y="0"/>
          <a:ext cx="1495425" cy="1019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31</xdr:col>
      <xdr:colOff>0</xdr:colOff>
      <xdr:row>2</xdr:row>
      <xdr:rowOff>371475</xdr:rowOff>
    </xdr:to>
    <xdr:pic>
      <xdr:nvPicPr>
        <xdr:cNvPr id="58076"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8077"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8078"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8079"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142875</xdr:colOff>
      <xdr:row>3</xdr:row>
      <xdr:rowOff>0</xdr:rowOff>
    </xdr:to>
    <xdr:grpSp>
      <xdr:nvGrpSpPr>
        <xdr:cNvPr id="58080" name="Groupe 13"/>
        <xdr:cNvGrpSpPr>
          <a:grpSpLocks/>
        </xdr:cNvGrpSpPr>
      </xdr:nvGrpSpPr>
      <xdr:grpSpPr bwMode="auto">
        <a:xfrm>
          <a:off x="0" y="0"/>
          <a:ext cx="1657350" cy="0"/>
          <a:chOff x="0" y="0"/>
          <a:chExt cx="1844675" cy="1320800"/>
        </a:xfrm>
      </xdr:grpSpPr>
      <xdr:grpSp>
        <xdr:nvGrpSpPr>
          <xdr:cNvPr id="58083" name="Groupe 10"/>
          <xdr:cNvGrpSpPr>
            <a:grpSpLocks/>
          </xdr:cNvGrpSpPr>
        </xdr:nvGrpSpPr>
        <xdr:grpSpPr bwMode="auto">
          <a:xfrm>
            <a:off x="0" y="0"/>
            <a:ext cx="1844675" cy="1320800"/>
            <a:chOff x="0" y="0"/>
            <a:chExt cx="2244725" cy="1549400"/>
          </a:xfrm>
        </xdr:grpSpPr>
        <xdr:sp macro="" textlink="">
          <xdr:nvSpPr>
            <xdr:cNvPr id="58085"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58086" name="Rectangle 6"/>
            <xdr:cNvSpPr>
              <a:spLocks noChangeArrowheads="1"/>
            </xdr:cNvSpPr>
          </xdr:nvSpPr>
          <xdr:spPr bwMode="auto">
            <a:xfrm>
              <a:off x="-172773" y="0"/>
              <a:ext cx="374121" cy="0"/>
            </a:xfrm>
            <a:prstGeom prst="rect">
              <a:avLst/>
            </a:prstGeom>
            <a:solidFill>
              <a:srgbClr val="FFFFFF"/>
            </a:solidFill>
            <a:ln w="25400">
              <a:noFill/>
              <a:miter lim="800000"/>
              <a:headEnd/>
              <a:tailEnd/>
            </a:ln>
          </xdr:spPr>
        </xdr:sp>
      </xdr:grpSp>
      <xdr:sp macro="" textlink="">
        <xdr:nvSpPr>
          <xdr:cNvPr id="58084"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58081"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1647825" cy="0"/>
        </a:xfrm>
        <a:prstGeom prst="rect">
          <a:avLst/>
        </a:prstGeom>
        <a:noFill/>
        <a:ln w="9525">
          <a:noFill/>
          <a:miter lim="800000"/>
          <a:headEnd/>
          <a:tailEnd/>
        </a:ln>
      </xdr:spPr>
    </xdr:pic>
    <xdr:clientData/>
  </xdr:twoCellAnchor>
  <xdr:twoCellAnchor>
    <xdr:from>
      <xdr:col>1</xdr:col>
      <xdr:colOff>1504950</xdr:colOff>
      <xdr:row>4</xdr:row>
      <xdr:rowOff>285750</xdr:rowOff>
    </xdr:from>
    <xdr:to>
      <xdr:col>3</xdr:col>
      <xdr:colOff>76200</xdr:colOff>
      <xdr:row>4</xdr:row>
      <xdr:rowOff>752475</xdr:rowOff>
    </xdr:to>
    <xdr:sp macro="" textlink="">
      <xdr:nvSpPr>
        <xdr:cNvPr id="24587" name="Tekstikehys 11"/>
        <xdr:cNvSpPr txBox="1">
          <a:spLocks noChangeArrowheads="1"/>
        </xdr:cNvSpPr>
      </xdr:nvSpPr>
      <xdr:spPr bwMode="auto">
        <a:xfrm>
          <a:off x="3019425" y="0"/>
          <a:ext cx="3371850" cy="0"/>
        </a:xfrm>
        <a:prstGeom prst="rect">
          <a:avLst/>
        </a:prstGeom>
        <a:solidFill>
          <a:srgbClr val="D9D9D9"/>
        </a:solidFill>
        <a:ln w="9525">
          <a:solidFill>
            <a:srgbClr val="BCBCBC"/>
          </a:solidFill>
          <a:miter lim="800000"/>
          <a:headEnd/>
          <a:tailEnd/>
        </a:ln>
      </xdr:spPr>
      <xdr:txBody>
        <a:bodyPr vertOverflow="clip" wrap="square" lIns="27432" tIns="27432" rIns="0" bIns="0" anchor="t" upright="1"/>
        <a:lstStyle/>
        <a:p>
          <a:pPr algn="l" rtl="0">
            <a:defRPr sz="1000"/>
          </a:pPr>
          <a:r>
            <a:rPr lang="fi-FI" sz="1100" b="0" i="0" u="none" strike="noStrike" baseline="0">
              <a:solidFill>
                <a:srgbClr val="000000"/>
              </a:solidFill>
              <a:latin typeface="Calibri"/>
            </a:rPr>
            <a:t>TÄLLÄ RIVILLÄ OVAT SEAP-TEMPLATEN SARAKKEET ALKUPERÄISESSÄ ASUSSAAN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31</xdr:col>
      <xdr:colOff>0</xdr:colOff>
      <xdr:row>2</xdr:row>
      <xdr:rowOff>371475</xdr:rowOff>
    </xdr:to>
    <xdr:pic>
      <xdr:nvPicPr>
        <xdr:cNvPr id="59100"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9101"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9102"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59103"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1090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142875</xdr:colOff>
      <xdr:row>3</xdr:row>
      <xdr:rowOff>0</xdr:rowOff>
    </xdr:to>
    <xdr:grpSp>
      <xdr:nvGrpSpPr>
        <xdr:cNvPr id="59104" name="Groupe 13"/>
        <xdr:cNvGrpSpPr>
          <a:grpSpLocks/>
        </xdr:cNvGrpSpPr>
      </xdr:nvGrpSpPr>
      <xdr:grpSpPr bwMode="auto">
        <a:xfrm>
          <a:off x="0" y="0"/>
          <a:ext cx="1657350" cy="0"/>
          <a:chOff x="0" y="0"/>
          <a:chExt cx="1844675" cy="1320800"/>
        </a:xfrm>
      </xdr:grpSpPr>
      <xdr:grpSp>
        <xdr:nvGrpSpPr>
          <xdr:cNvPr id="59107" name="Groupe 10"/>
          <xdr:cNvGrpSpPr>
            <a:grpSpLocks/>
          </xdr:cNvGrpSpPr>
        </xdr:nvGrpSpPr>
        <xdr:grpSpPr bwMode="auto">
          <a:xfrm>
            <a:off x="0" y="0"/>
            <a:ext cx="1844675" cy="1320800"/>
            <a:chOff x="0" y="0"/>
            <a:chExt cx="2244725" cy="1549400"/>
          </a:xfrm>
        </xdr:grpSpPr>
        <xdr:sp macro="" textlink="">
          <xdr:nvSpPr>
            <xdr:cNvPr id="59109"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59110" name="Rectangle 6"/>
            <xdr:cNvSpPr>
              <a:spLocks noChangeArrowheads="1"/>
            </xdr:cNvSpPr>
          </xdr:nvSpPr>
          <xdr:spPr bwMode="auto">
            <a:xfrm>
              <a:off x="-172773" y="0"/>
              <a:ext cx="374121" cy="0"/>
            </a:xfrm>
            <a:prstGeom prst="rect">
              <a:avLst/>
            </a:prstGeom>
            <a:solidFill>
              <a:srgbClr val="FFFFFF"/>
            </a:solidFill>
            <a:ln w="25400">
              <a:noFill/>
              <a:miter lim="800000"/>
              <a:headEnd/>
              <a:tailEnd/>
            </a:ln>
          </xdr:spPr>
        </xdr:sp>
      </xdr:grpSp>
      <xdr:sp macro="" textlink="">
        <xdr:nvSpPr>
          <xdr:cNvPr id="59108"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59105"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1647825" cy="0"/>
        </a:xfrm>
        <a:prstGeom prst="rect">
          <a:avLst/>
        </a:prstGeom>
        <a:noFill/>
        <a:ln w="9525">
          <a:noFill/>
          <a:miter lim="800000"/>
          <a:headEnd/>
          <a:tailEnd/>
        </a:ln>
      </xdr:spPr>
    </xdr:pic>
    <xdr:clientData/>
  </xdr:twoCellAnchor>
  <xdr:twoCellAnchor>
    <xdr:from>
      <xdr:col>1</xdr:col>
      <xdr:colOff>1504950</xdr:colOff>
      <xdr:row>4</xdr:row>
      <xdr:rowOff>285750</xdr:rowOff>
    </xdr:from>
    <xdr:to>
      <xdr:col>3</xdr:col>
      <xdr:colOff>76200</xdr:colOff>
      <xdr:row>4</xdr:row>
      <xdr:rowOff>752475</xdr:rowOff>
    </xdr:to>
    <xdr:sp macro="" textlink="">
      <xdr:nvSpPr>
        <xdr:cNvPr id="25611" name="Tekstikehys 11"/>
        <xdr:cNvSpPr txBox="1">
          <a:spLocks noChangeArrowheads="1"/>
        </xdr:cNvSpPr>
      </xdr:nvSpPr>
      <xdr:spPr bwMode="auto">
        <a:xfrm>
          <a:off x="3019425" y="0"/>
          <a:ext cx="3371850" cy="0"/>
        </a:xfrm>
        <a:prstGeom prst="rect">
          <a:avLst/>
        </a:prstGeom>
        <a:solidFill>
          <a:srgbClr val="D9D9D9"/>
        </a:solidFill>
        <a:ln w="9525">
          <a:solidFill>
            <a:srgbClr val="BCBCBC"/>
          </a:solidFill>
          <a:miter lim="800000"/>
          <a:headEnd/>
          <a:tailEnd/>
        </a:ln>
      </xdr:spPr>
      <xdr:txBody>
        <a:bodyPr vertOverflow="clip" wrap="square" lIns="27432" tIns="27432" rIns="0" bIns="0" anchor="t" upright="1"/>
        <a:lstStyle/>
        <a:p>
          <a:pPr algn="l" rtl="0">
            <a:defRPr sz="1000"/>
          </a:pPr>
          <a:r>
            <a:rPr lang="fi-FI" sz="1100" b="0" i="0" u="none" strike="noStrike" baseline="0">
              <a:solidFill>
                <a:srgbClr val="000000"/>
              </a:solidFill>
              <a:latin typeface="Calibri"/>
            </a:rPr>
            <a:t>TÄLLÄ RIVILLÄ OVAT SEAP-TEMPLATEN SARAKKEET ALKUPERÄISESSÄ ASUSSAAN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28575</xdr:colOff>
      <xdr:row>2</xdr:row>
      <xdr:rowOff>371475</xdr:rowOff>
    </xdr:to>
    <xdr:pic>
      <xdr:nvPicPr>
        <xdr:cNvPr id="61876" name="Image 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5935325"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1877" name="Image 8"/>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5935325"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1878" name="Image 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5935325" cy="361950"/>
        </a:xfrm>
        <a:prstGeom prst="rect">
          <a:avLst/>
        </a:prstGeom>
        <a:noFill/>
        <a:ln w="9525">
          <a:noFill/>
          <a:miter lim="800000"/>
          <a:headEnd/>
          <a:tailEnd/>
        </a:ln>
      </xdr:spPr>
    </xdr:pic>
    <xdr:clientData/>
  </xdr:twoCellAnchor>
  <xdr:twoCellAnchor>
    <xdr:from>
      <xdr:col>0</xdr:col>
      <xdr:colOff>0</xdr:colOff>
      <xdr:row>2</xdr:row>
      <xdr:rowOff>0</xdr:rowOff>
    </xdr:from>
    <xdr:to>
      <xdr:col>18</xdr:col>
      <xdr:colOff>28575</xdr:colOff>
      <xdr:row>2</xdr:row>
      <xdr:rowOff>371475</xdr:rowOff>
    </xdr:to>
    <xdr:pic>
      <xdr:nvPicPr>
        <xdr:cNvPr id="61879" name="Image 10"/>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857250"/>
          <a:ext cx="15935325" cy="36195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1562100</xdr:colOff>
      <xdr:row>2</xdr:row>
      <xdr:rowOff>209550</xdr:rowOff>
    </xdr:to>
    <xdr:grpSp>
      <xdr:nvGrpSpPr>
        <xdr:cNvPr id="61880" name="Groupe 13"/>
        <xdr:cNvGrpSpPr>
          <a:grpSpLocks/>
        </xdr:cNvGrpSpPr>
      </xdr:nvGrpSpPr>
      <xdr:grpSpPr bwMode="auto">
        <a:xfrm>
          <a:off x="0" y="0"/>
          <a:ext cx="1781175" cy="1066800"/>
          <a:chOff x="0" y="0"/>
          <a:chExt cx="1844675" cy="1320800"/>
        </a:xfrm>
      </xdr:grpSpPr>
      <xdr:grpSp>
        <xdr:nvGrpSpPr>
          <xdr:cNvPr id="61883" name="Groupe 10"/>
          <xdr:cNvGrpSpPr>
            <a:grpSpLocks/>
          </xdr:cNvGrpSpPr>
        </xdr:nvGrpSpPr>
        <xdr:grpSpPr bwMode="auto">
          <a:xfrm>
            <a:off x="0" y="0"/>
            <a:ext cx="1844675" cy="1320800"/>
            <a:chOff x="0" y="0"/>
            <a:chExt cx="2244725" cy="1549400"/>
          </a:xfrm>
        </xdr:grpSpPr>
        <xdr:sp macro="" textlink="">
          <xdr:nvSpPr>
            <xdr:cNvPr id="61885"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7" name="Rectangle 6"/>
            <xdr:cNvSpPr/>
          </xdr:nvSpPr>
          <xdr:spPr>
            <a:xfrm>
              <a:off x="1872605" y="0"/>
              <a:ext cx="372120" cy="3735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1884"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114300</xdr:colOff>
      <xdr:row>0</xdr:row>
      <xdr:rowOff>0</xdr:rowOff>
    </xdr:from>
    <xdr:to>
      <xdr:col>1</xdr:col>
      <xdr:colOff>1390650</xdr:colOff>
      <xdr:row>2</xdr:row>
      <xdr:rowOff>161925</xdr:rowOff>
    </xdr:to>
    <xdr:pic>
      <xdr:nvPicPr>
        <xdr:cNvPr id="61881" name="Picture 1" descr="com (2)"/>
        <xdr:cNvPicPr>
          <a:picLocks noChangeAspect="1" noChangeArrowheads="1"/>
        </xdr:cNvPicPr>
      </xdr:nvPicPr>
      <xdr:blipFill>
        <a:blip xmlns:r="http://schemas.openxmlformats.org/officeDocument/2006/relationships" r:embed="rId2" cstate="print"/>
        <a:srcRect/>
        <a:stretch>
          <a:fillRect/>
        </a:stretch>
      </xdr:blipFill>
      <xdr:spPr bwMode="auto">
        <a:xfrm>
          <a:off x="114300" y="0"/>
          <a:ext cx="1495425" cy="1019175"/>
        </a:xfrm>
        <a:prstGeom prst="rect">
          <a:avLst/>
        </a:prstGeom>
        <a:noFill/>
        <a:ln w="9525">
          <a:noFill/>
          <a:miter lim="800000"/>
          <a:headEnd/>
          <a:tailEnd/>
        </a:ln>
      </xdr:spPr>
    </xdr:pic>
    <xdr:clientData/>
  </xdr:twoCellAnchor>
  <xdr:twoCellAnchor>
    <xdr:from>
      <xdr:col>15</xdr:col>
      <xdr:colOff>411893</xdr:colOff>
      <xdr:row>4</xdr:row>
      <xdr:rowOff>167330</xdr:rowOff>
    </xdr:from>
    <xdr:to>
      <xdr:col>15</xdr:col>
      <xdr:colOff>746554</xdr:colOff>
      <xdr:row>6</xdr:row>
      <xdr:rowOff>115844</xdr:rowOff>
    </xdr:to>
    <xdr:sp macro="" textlink="">
      <xdr:nvSpPr>
        <xdr:cNvPr id="12" name="Ellipse 11"/>
        <xdr:cNvSpPr/>
      </xdr:nvSpPr>
      <xdr:spPr>
        <a:xfrm>
          <a:off x="13985018" y="1919930"/>
          <a:ext cx="334661" cy="358089"/>
        </a:xfrm>
        <a:prstGeom prst="ellips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600" b="1">
              <a:solidFill>
                <a:schemeClr val="accent6">
                  <a:lumMod val="75000"/>
                </a:schemeClr>
              </a:solidFil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18</xdr:col>
      <xdr:colOff>28575</xdr:colOff>
      <xdr:row>3</xdr:row>
      <xdr:rowOff>0</xdr:rowOff>
    </xdr:to>
    <xdr:pic>
      <xdr:nvPicPr>
        <xdr:cNvPr id="64844"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15</xdr:col>
      <xdr:colOff>411893</xdr:colOff>
      <xdr:row>5</xdr:row>
      <xdr:rowOff>167330</xdr:rowOff>
    </xdr:from>
    <xdr:to>
      <xdr:col>15</xdr:col>
      <xdr:colOff>746554</xdr:colOff>
      <xdr:row>7</xdr:row>
      <xdr:rowOff>115844</xdr:rowOff>
    </xdr:to>
    <xdr:sp macro="" textlink="">
      <xdr:nvSpPr>
        <xdr:cNvPr id="3" name="Ellipse 2"/>
        <xdr:cNvSpPr/>
      </xdr:nvSpPr>
      <xdr:spPr>
        <a:xfrm>
          <a:off x="13985018" y="1919930"/>
          <a:ext cx="334661" cy="358089"/>
        </a:xfrm>
        <a:prstGeom prst="ellips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600" b="1">
              <a:solidFill>
                <a:schemeClr val="accent6">
                  <a:lumMod val="75000"/>
                </a:schemeClr>
              </a:solidFill>
            </a:rPr>
            <a:t>?</a:t>
          </a:r>
        </a:p>
      </xdr:txBody>
    </xdr:sp>
    <xdr:clientData/>
  </xdr:twoCellAnchor>
  <xdr:twoCellAnchor>
    <xdr:from>
      <xdr:col>0</xdr:col>
      <xdr:colOff>0</xdr:colOff>
      <xdr:row>3</xdr:row>
      <xdr:rowOff>0</xdr:rowOff>
    </xdr:from>
    <xdr:to>
      <xdr:col>18</xdr:col>
      <xdr:colOff>28575</xdr:colOff>
      <xdr:row>3</xdr:row>
      <xdr:rowOff>0</xdr:rowOff>
    </xdr:to>
    <xdr:pic>
      <xdr:nvPicPr>
        <xdr:cNvPr id="64846"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0</xdr:col>
      <xdr:colOff>0</xdr:colOff>
      <xdr:row>3</xdr:row>
      <xdr:rowOff>0</xdr:rowOff>
    </xdr:from>
    <xdr:to>
      <xdr:col>18</xdr:col>
      <xdr:colOff>28575</xdr:colOff>
      <xdr:row>3</xdr:row>
      <xdr:rowOff>0</xdr:rowOff>
    </xdr:to>
    <xdr:pic>
      <xdr:nvPicPr>
        <xdr:cNvPr id="64847"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1219200"/>
          <a:ext cx="16040100" cy="0"/>
        </a:xfrm>
        <a:prstGeom prst="rect">
          <a:avLst/>
        </a:prstGeom>
        <a:noFill/>
        <a:ln w="9525">
          <a:noFill/>
          <a:miter lim="800000"/>
          <a:headEnd/>
          <a:tailEnd/>
        </a:ln>
      </xdr:spPr>
    </xdr:pic>
    <xdr:clientData/>
  </xdr:twoCellAnchor>
  <xdr:twoCellAnchor>
    <xdr:from>
      <xdr:col>0</xdr:col>
      <xdr:colOff>0</xdr:colOff>
      <xdr:row>0</xdr:row>
      <xdr:rowOff>628650</xdr:rowOff>
    </xdr:from>
    <xdr:to>
      <xdr:col>18</xdr:col>
      <xdr:colOff>28575</xdr:colOff>
      <xdr:row>2</xdr:row>
      <xdr:rowOff>57150</xdr:rowOff>
    </xdr:to>
    <xdr:pic>
      <xdr:nvPicPr>
        <xdr:cNvPr id="64848" name="Image 14"/>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628650"/>
          <a:ext cx="16040100" cy="28575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1123950</xdr:colOff>
      <xdr:row>1</xdr:row>
      <xdr:rowOff>85725</xdr:rowOff>
    </xdr:to>
    <xdr:grpSp>
      <xdr:nvGrpSpPr>
        <xdr:cNvPr id="64849" name="Groupe 13"/>
        <xdr:cNvGrpSpPr>
          <a:grpSpLocks/>
        </xdr:cNvGrpSpPr>
      </xdr:nvGrpSpPr>
      <xdr:grpSpPr bwMode="auto">
        <a:xfrm>
          <a:off x="0" y="0"/>
          <a:ext cx="1343025" cy="800100"/>
          <a:chOff x="0" y="0"/>
          <a:chExt cx="1844675" cy="1320800"/>
        </a:xfrm>
      </xdr:grpSpPr>
      <xdr:grpSp>
        <xdr:nvGrpSpPr>
          <xdr:cNvPr id="64851" name="Groupe 10"/>
          <xdr:cNvGrpSpPr>
            <a:grpSpLocks/>
          </xdr:cNvGrpSpPr>
        </xdr:nvGrpSpPr>
        <xdr:grpSpPr bwMode="auto">
          <a:xfrm>
            <a:off x="0" y="0"/>
            <a:ext cx="1844675" cy="1320800"/>
            <a:chOff x="0" y="0"/>
            <a:chExt cx="2244725" cy="1549400"/>
          </a:xfrm>
        </xdr:grpSpPr>
        <xdr:sp macro="" textlink="">
          <xdr:nvSpPr>
            <xdr:cNvPr id="64853"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4" name="Rectangle 6"/>
            <xdr:cNvSpPr/>
          </xdr:nvSpPr>
          <xdr:spPr>
            <a:xfrm>
              <a:off x="1862644" y="0"/>
              <a:ext cx="382081" cy="3873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4852"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114300</xdr:colOff>
      <xdr:row>0</xdr:row>
      <xdr:rowOff>0</xdr:rowOff>
    </xdr:from>
    <xdr:to>
      <xdr:col>1</xdr:col>
      <xdr:colOff>1047750</xdr:colOff>
      <xdr:row>1</xdr:row>
      <xdr:rowOff>66675</xdr:rowOff>
    </xdr:to>
    <xdr:pic>
      <xdr:nvPicPr>
        <xdr:cNvPr id="64850" name="Picture 1" descr="com (2)"/>
        <xdr:cNvPicPr>
          <a:picLocks noChangeAspect="1" noChangeArrowheads="1"/>
        </xdr:cNvPicPr>
      </xdr:nvPicPr>
      <xdr:blipFill>
        <a:blip xmlns:r="http://schemas.openxmlformats.org/officeDocument/2006/relationships" r:embed="rId2" cstate="print"/>
        <a:srcRect/>
        <a:stretch>
          <a:fillRect/>
        </a:stretch>
      </xdr:blipFill>
      <xdr:spPr bwMode="auto">
        <a:xfrm>
          <a:off x="114300" y="0"/>
          <a:ext cx="1152525" cy="781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34</xdr:col>
      <xdr:colOff>0</xdr:colOff>
      <xdr:row>2</xdr:row>
      <xdr:rowOff>371475</xdr:rowOff>
    </xdr:to>
    <xdr:pic>
      <xdr:nvPicPr>
        <xdr:cNvPr id="62841" name="Image 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390525" y="495300"/>
          <a:ext cx="20278725" cy="371475"/>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62842" name="Image 8"/>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390525" y="495300"/>
          <a:ext cx="20278725" cy="371475"/>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62843" name="Image 1"/>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390525" y="495300"/>
          <a:ext cx="20278725" cy="371475"/>
        </a:xfrm>
        <a:prstGeom prst="rect">
          <a:avLst/>
        </a:prstGeom>
        <a:noFill/>
        <a:ln w="9525">
          <a:noFill/>
          <a:miter lim="800000"/>
          <a:headEnd/>
          <a:tailEnd/>
        </a:ln>
      </xdr:spPr>
    </xdr:pic>
    <xdr:clientData/>
  </xdr:twoCellAnchor>
  <xdr:twoCellAnchor>
    <xdr:from>
      <xdr:col>0</xdr:col>
      <xdr:colOff>0</xdr:colOff>
      <xdr:row>2</xdr:row>
      <xdr:rowOff>0</xdr:rowOff>
    </xdr:from>
    <xdr:to>
      <xdr:col>35</xdr:col>
      <xdr:colOff>6181725</xdr:colOff>
      <xdr:row>3</xdr:row>
      <xdr:rowOff>0</xdr:rowOff>
    </xdr:to>
    <xdr:pic>
      <xdr:nvPicPr>
        <xdr:cNvPr id="62844" name="Image 10"/>
        <xdr:cNvPicPr>
          <a:picLocks noChangeAspect="1" noChangeArrowheads="1"/>
        </xdr:cNvPicPr>
      </xdr:nvPicPr>
      <xdr:blipFill>
        <a:blip xmlns:r="http://schemas.openxmlformats.org/officeDocument/2006/relationships" r:embed="rId1" cstate="print"/>
        <a:srcRect l="8673" t="25436" b="17824"/>
        <a:stretch>
          <a:fillRect/>
        </a:stretch>
      </xdr:blipFill>
      <xdr:spPr bwMode="auto">
        <a:xfrm>
          <a:off x="0" y="495300"/>
          <a:ext cx="29841825" cy="762000"/>
        </a:xfrm>
        <a:prstGeom prst="rect">
          <a:avLst/>
        </a:prstGeom>
        <a:noFill/>
        <a:ln w="9525">
          <a:noFill/>
          <a:miter lim="800000"/>
          <a:headEnd/>
          <a:tailEnd/>
        </a:ln>
      </xdr:spPr>
    </xdr:pic>
    <xdr:clientData/>
  </xdr:twoCellAnchor>
  <xdr:twoCellAnchor>
    <xdr:from>
      <xdr:col>1</xdr:col>
      <xdr:colOff>0</xdr:colOff>
      <xdr:row>1</xdr:row>
      <xdr:rowOff>0</xdr:rowOff>
    </xdr:from>
    <xdr:to>
      <xdr:col>2</xdr:col>
      <xdr:colOff>142875</xdr:colOff>
      <xdr:row>1</xdr:row>
      <xdr:rowOff>0</xdr:rowOff>
    </xdr:to>
    <xdr:grpSp>
      <xdr:nvGrpSpPr>
        <xdr:cNvPr id="62845" name="Groupe 13"/>
        <xdr:cNvGrpSpPr>
          <a:grpSpLocks/>
        </xdr:cNvGrpSpPr>
      </xdr:nvGrpSpPr>
      <xdr:grpSpPr bwMode="auto">
        <a:xfrm>
          <a:off x="394607" y="340179"/>
          <a:ext cx="836839" cy="0"/>
          <a:chOff x="0" y="0"/>
          <a:chExt cx="1844675" cy="1320800"/>
        </a:xfrm>
      </xdr:grpSpPr>
      <xdr:grpSp>
        <xdr:nvGrpSpPr>
          <xdr:cNvPr id="62847" name="Groupe 10"/>
          <xdr:cNvGrpSpPr>
            <a:grpSpLocks/>
          </xdr:cNvGrpSpPr>
        </xdr:nvGrpSpPr>
        <xdr:grpSpPr bwMode="auto">
          <a:xfrm>
            <a:off x="0" y="0"/>
            <a:ext cx="1844675" cy="1320800"/>
            <a:chOff x="0" y="0"/>
            <a:chExt cx="2244725" cy="1549400"/>
          </a:xfrm>
        </xdr:grpSpPr>
        <xdr:sp macro="" textlink="">
          <xdr:nvSpPr>
            <xdr:cNvPr id="62849"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432576" y="342900"/>
              <a:ext cx="382624"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2848"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3</xdr:col>
      <xdr:colOff>2819400</xdr:colOff>
      <xdr:row>0</xdr:row>
      <xdr:rowOff>57150</xdr:rowOff>
    </xdr:from>
    <xdr:to>
      <xdr:col>9</xdr:col>
      <xdr:colOff>495300</xdr:colOff>
      <xdr:row>2</xdr:row>
      <xdr:rowOff>485775</xdr:rowOff>
    </xdr:to>
    <xdr:pic>
      <xdr:nvPicPr>
        <xdr:cNvPr id="62846" name="Picture 1" descr="com (2)"/>
        <xdr:cNvPicPr>
          <a:picLocks noChangeAspect="1" noChangeArrowheads="1"/>
        </xdr:cNvPicPr>
      </xdr:nvPicPr>
      <xdr:blipFill>
        <a:blip xmlns:r="http://schemas.openxmlformats.org/officeDocument/2006/relationships" r:embed="rId2" cstate="print"/>
        <a:srcRect/>
        <a:stretch>
          <a:fillRect/>
        </a:stretch>
      </xdr:blipFill>
      <xdr:spPr bwMode="auto">
        <a:xfrm>
          <a:off x="6477000" y="57150"/>
          <a:ext cx="1971675"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34</xdr:col>
      <xdr:colOff>0</xdr:colOff>
      <xdr:row>2</xdr:row>
      <xdr:rowOff>371475</xdr:rowOff>
    </xdr:to>
    <xdr:pic>
      <xdr:nvPicPr>
        <xdr:cNvPr id="57093"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19373850" cy="0"/>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57094"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19373850" cy="0"/>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57095"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19373850" cy="0"/>
        </a:xfrm>
        <a:prstGeom prst="rect">
          <a:avLst/>
        </a:prstGeom>
        <a:noFill/>
        <a:ln w="9525">
          <a:noFill/>
          <a:miter lim="800000"/>
          <a:headEnd/>
          <a:tailEnd/>
        </a:ln>
      </xdr:spPr>
    </xdr:pic>
    <xdr:clientData/>
  </xdr:twoCellAnchor>
  <xdr:twoCellAnchor>
    <xdr:from>
      <xdr:col>1</xdr:col>
      <xdr:colOff>0</xdr:colOff>
      <xdr:row>2</xdr:row>
      <xdr:rowOff>0</xdr:rowOff>
    </xdr:from>
    <xdr:to>
      <xdr:col>35</xdr:col>
      <xdr:colOff>0</xdr:colOff>
      <xdr:row>3</xdr:row>
      <xdr:rowOff>0</xdr:rowOff>
    </xdr:to>
    <xdr:pic>
      <xdr:nvPicPr>
        <xdr:cNvPr id="57096"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22364700" cy="0"/>
        </a:xfrm>
        <a:prstGeom prst="rect">
          <a:avLst/>
        </a:prstGeom>
        <a:noFill/>
        <a:ln w="9525">
          <a:noFill/>
          <a:miter lim="800000"/>
          <a:headEnd/>
          <a:tailEnd/>
        </a:ln>
      </xdr:spPr>
    </xdr:pic>
    <xdr:clientData/>
  </xdr:twoCellAnchor>
  <xdr:twoCellAnchor>
    <xdr:from>
      <xdr:col>1</xdr:col>
      <xdr:colOff>0</xdr:colOff>
      <xdr:row>1</xdr:row>
      <xdr:rowOff>0</xdr:rowOff>
    </xdr:from>
    <xdr:to>
      <xdr:col>2</xdr:col>
      <xdr:colOff>142875</xdr:colOff>
      <xdr:row>1</xdr:row>
      <xdr:rowOff>0</xdr:rowOff>
    </xdr:to>
    <xdr:grpSp>
      <xdr:nvGrpSpPr>
        <xdr:cNvPr id="57097" name="Groupe 13"/>
        <xdr:cNvGrpSpPr>
          <a:grpSpLocks/>
        </xdr:cNvGrpSpPr>
      </xdr:nvGrpSpPr>
      <xdr:grpSpPr bwMode="auto">
        <a:xfrm>
          <a:off x="390525" y="0"/>
          <a:ext cx="838200" cy="0"/>
          <a:chOff x="0" y="0"/>
          <a:chExt cx="1844675" cy="1320800"/>
        </a:xfrm>
      </xdr:grpSpPr>
      <xdr:grpSp>
        <xdr:nvGrpSpPr>
          <xdr:cNvPr id="57099" name="Groupe 10"/>
          <xdr:cNvGrpSpPr>
            <a:grpSpLocks/>
          </xdr:cNvGrpSpPr>
        </xdr:nvGrpSpPr>
        <xdr:grpSpPr bwMode="auto">
          <a:xfrm>
            <a:off x="-161130" y="0"/>
            <a:ext cx="2005805" cy="1320800"/>
            <a:chOff x="-196074" y="0"/>
            <a:chExt cx="2440799" cy="1549400"/>
          </a:xfrm>
        </xdr:grpSpPr>
        <xdr:sp macro="" textlink="">
          <xdr:nvSpPr>
            <xdr:cNvPr id="57101"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423051" y="0"/>
              <a:ext cx="382623"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57100"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1</xdr:col>
      <xdr:colOff>0</xdr:colOff>
      <xdr:row>0</xdr:row>
      <xdr:rowOff>0</xdr:rowOff>
    </xdr:from>
    <xdr:to>
      <xdr:col>2</xdr:col>
      <xdr:colOff>133350</xdr:colOff>
      <xdr:row>2</xdr:row>
      <xdr:rowOff>161925</xdr:rowOff>
    </xdr:to>
    <xdr:pic>
      <xdr:nvPicPr>
        <xdr:cNvPr id="57098"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390525" y="0"/>
          <a:ext cx="828675" cy="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34</xdr:col>
      <xdr:colOff>0</xdr:colOff>
      <xdr:row>2</xdr:row>
      <xdr:rowOff>371475</xdr:rowOff>
    </xdr:to>
    <xdr:pic>
      <xdr:nvPicPr>
        <xdr:cNvPr id="63832"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21421725" cy="0"/>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63833"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21421725" cy="0"/>
        </a:xfrm>
        <a:prstGeom prst="rect">
          <a:avLst/>
        </a:prstGeom>
        <a:noFill/>
        <a:ln w="9525">
          <a:noFill/>
          <a:miter lim="800000"/>
          <a:headEnd/>
          <a:tailEnd/>
        </a:ln>
      </xdr:spPr>
    </xdr:pic>
    <xdr:clientData/>
  </xdr:twoCellAnchor>
  <xdr:twoCellAnchor>
    <xdr:from>
      <xdr:col>1</xdr:col>
      <xdr:colOff>0</xdr:colOff>
      <xdr:row>2</xdr:row>
      <xdr:rowOff>0</xdr:rowOff>
    </xdr:from>
    <xdr:to>
      <xdr:col>34</xdr:col>
      <xdr:colOff>0</xdr:colOff>
      <xdr:row>2</xdr:row>
      <xdr:rowOff>371475</xdr:rowOff>
    </xdr:to>
    <xdr:pic>
      <xdr:nvPicPr>
        <xdr:cNvPr id="63834"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21421725" cy="0"/>
        </a:xfrm>
        <a:prstGeom prst="rect">
          <a:avLst/>
        </a:prstGeom>
        <a:noFill/>
        <a:ln w="9525">
          <a:noFill/>
          <a:miter lim="800000"/>
          <a:headEnd/>
          <a:tailEnd/>
        </a:ln>
      </xdr:spPr>
    </xdr:pic>
    <xdr:clientData/>
  </xdr:twoCellAnchor>
  <xdr:twoCellAnchor>
    <xdr:from>
      <xdr:col>1</xdr:col>
      <xdr:colOff>0</xdr:colOff>
      <xdr:row>2</xdr:row>
      <xdr:rowOff>0</xdr:rowOff>
    </xdr:from>
    <xdr:to>
      <xdr:col>35</xdr:col>
      <xdr:colOff>0</xdr:colOff>
      <xdr:row>3</xdr:row>
      <xdr:rowOff>0</xdr:rowOff>
    </xdr:to>
    <xdr:pic>
      <xdr:nvPicPr>
        <xdr:cNvPr id="63835"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390525" y="0"/>
          <a:ext cx="24412575" cy="0"/>
        </a:xfrm>
        <a:prstGeom prst="rect">
          <a:avLst/>
        </a:prstGeom>
        <a:noFill/>
        <a:ln w="9525">
          <a:noFill/>
          <a:miter lim="800000"/>
          <a:headEnd/>
          <a:tailEnd/>
        </a:ln>
      </xdr:spPr>
    </xdr:pic>
    <xdr:clientData/>
  </xdr:twoCellAnchor>
  <xdr:twoCellAnchor>
    <xdr:from>
      <xdr:col>1</xdr:col>
      <xdr:colOff>0</xdr:colOff>
      <xdr:row>1</xdr:row>
      <xdr:rowOff>0</xdr:rowOff>
    </xdr:from>
    <xdr:to>
      <xdr:col>2</xdr:col>
      <xdr:colOff>142875</xdr:colOff>
      <xdr:row>1</xdr:row>
      <xdr:rowOff>0</xdr:rowOff>
    </xdr:to>
    <xdr:grpSp>
      <xdr:nvGrpSpPr>
        <xdr:cNvPr id="63836" name="Groupe 13"/>
        <xdr:cNvGrpSpPr>
          <a:grpSpLocks/>
        </xdr:cNvGrpSpPr>
      </xdr:nvGrpSpPr>
      <xdr:grpSpPr bwMode="auto">
        <a:xfrm>
          <a:off x="390525" y="0"/>
          <a:ext cx="838200" cy="0"/>
          <a:chOff x="0" y="0"/>
          <a:chExt cx="1844675" cy="1320800"/>
        </a:xfrm>
      </xdr:grpSpPr>
      <xdr:grpSp>
        <xdr:nvGrpSpPr>
          <xdr:cNvPr id="63838" name="Groupe 10"/>
          <xdr:cNvGrpSpPr>
            <a:grpSpLocks/>
          </xdr:cNvGrpSpPr>
        </xdr:nvGrpSpPr>
        <xdr:grpSpPr bwMode="auto">
          <a:xfrm>
            <a:off x="-161130" y="0"/>
            <a:ext cx="2005805" cy="1320800"/>
            <a:chOff x="-196074" y="0"/>
            <a:chExt cx="2440799" cy="1549400"/>
          </a:xfrm>
        </xdr:grpSpPr>
        <xdr:sp macro="" textlink="">
          <xdr:nvSpPr>
            <xdr:cNvPr id="63840"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423051" y="0"/>
              <a:ext cx="382623"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3839"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1</xdr:col>
      <xdr:colOff>0</xdr:colOff>
      <xdr:row>0</xdr:row>
      <xdr:rowOff>0</xdr:rowOff>
    </xdr:from>
    <xdr:to>
      <xdr:col>2</xdr:col>
      <xdr:colOff>133350</xdr:colOff>
      <xdr:row>2</xdr:row>
      <xdr:rowOff>161925</xdr:rowOff>
    </xdr:to>
    <xdr:pic>
      <xdr:nvPicPr>
        <xdr:cNvPr id="63837"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390525" y="0"/>
          <a:ext cx="828675" cy="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33</xdr:col>
      <xdr:colOff>0</xdr:colOff>
      <xdr:row>2</xdr:row>
      <xdr:rowOff>371475</xdr:rowOff>
    </xdr:to>
    <xdr:pic>
      <xdr:nvPicPr>
        <xdr:cNvPr id="56098"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56099"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56100"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34</xdr:col>
      <xdr:colOff>0</xdr:colOff>
      <xdr:row>3</xdr:row>
      <xdr:rowOff>0</xdr:rowOff>
    </xdr:to>
    <xdr:pic>
      <xdr:nvPicPr>
        <xdr:cNvPr id="56101"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6137850" cy="0"/>
        </a:xfrm>
        <a:prstGeom prst="rect">
          <a:avLst/>
        </a:prstGeom>
        <a:noFill/>
        <a:ln w="9525">
          <a:noFill/>
          <a:miter lim="800000"/>
          <a:headEnd/>
          <a:tailEnd/>
        </a:ln>
      </xdr:spPr>
    </xdr:pic>
    <xdr:clientData/>
  </xdr:twoCellAnchor>
  <xdr:twoCellAnchor>
    <xdr:from>
      <xdr:col>0</xdr:col>
      <xdr:colOff>0</xdr:colOff>
      <xdr:row>1</xdr:row>
      <xdr:rowOff>0</xdr:rowOff>
    </xdr:from>
    <xdr:to>
      <xdr:col>1</xdr:col>
      <xdr:colOff>142875</xdr:colOff>
      <xdr:row>1</xdr:row>
      <xdr:rowOff>0</xdr:rowOff>
    </xdr:to>
    <xdr:grpSp>
      <xdr:nvGrpSpPr>
        <xdr:cNvPr id="56102" name="Groupe 13"/>
        <xdr:cNvGrpSpPr>
          <a:grpSpLocks/>
        </xdr:cNvGrpSpPr>
      </xdr:nvGrpSpPr>
      <xdr:grpSpPr bwMode="auto">
        <a:xfrm>
          <a:off x="0" y="0"/>
          <a:ext cx="838200" cy="0"/>
          <a:chOff x="0" y="0"/>
          <a:chExt cx="1844675" cy="1320800"/>
        </a:xfrm>
      </xdr:grpSpPr>
      <xdr:grpSp>
        <xdr:nvGrpSpPr>
          <xdr:cNvPr id="56104" name="Groupe 10"/>
          <xdr:cNvGrpSpPr>
            <a:grpSpLocks/>
          </xdr:cNvGrpSpPr>
        </xdr:nvGrpSpPr>
        <xdr:grpSpPr bwMode="auto">
          <a:xfrm>
            <a:off x="-161130" y="0"/>
            <a:ext cx="2005805" cy="1320800"/>
            <a:chOff x="-196074" y="0"/>
            <a:chExt cx="2440799" cy="1549400"/>
          </a:xfrm>
        </xdr:grpSpPr>
        <xdr:sp macro="" textlink="">
          <xdr:nvSpPr>
            <xdr:cNvPr id="56106"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196074" y="0"/>
              <a:ext cx="382623"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56105"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56103"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828675" cy="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33</xdr:col>
      <xdr:colOff>0</xdr:colOff>
      <xdr:row>2</xdr:row>
      <xdr:rowOff>371475</xdr:rowOff>
    </xdr:to>
    <xdr:pic>
      <xdr:nvPicPr>
        <xdr:cNvPr id="65845"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65846"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65847"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3147000" cy="0"/>
        </a:xfrm>
        <a:prstGeom prst="rect">
          <a:avLst/>
        </a:prstGeom>
        <a:noFill/>
        <a:ln w="9525">
          <a:noFill/>
          <a:miter lim="800000"/>
          <a:headEnd/>
          <a:tailEnd/>
        </a:ln>
      </xdr:spPr>
    </xdr:pic>
    <xdr:clientData/>
  </xdr:twoCellAnchor>
  <xdr:twoCellAnchor>
    <xdr:from>
      <xdr:col>0</xdr:col>
      <xdr:colOff>0</xdr:colOff>
      <xdr:row>2</xdr:row>
      <xdr:rowOff>0</xdr:rowOff>
    </xdr:from>
    <xdr:to>
      <xdr:col>34</xdr:col>
      <xdr:colOff>0</xdr:colOff>
      <xdr:row>3</xdr:row>
      <xdr:rowOff>0</xdr:rowOff>
    </xdr:to>
    <xdr:pic>
      <xdr:nvPicPr>
        <xdr:cNvPr id="65848"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6137850" cy="0"/>
        </a:xfrm>
        <a:prstGeom prst="rect">
          <a:avLst/>
        </a:prstGeom>
        <a:noFill/>
        <a:ln w="9525">
          <a:noFill/>
          <a:miter lim="800000"/>
          <a:headEnd/>
          <a:tailEnd/>
        </a:ln>
      </xdr:spPr>
    </xdr:pic>
    <xdr:clientData/>
  </xdr:twoCellAnchor>
  <xdr:twoCellAnchor>
    <xdr:from>
      <xdr:col>0</xdr:col>
      <xdr:colOff>0</xdr:colOff>
      <xdr:row>1</xdr:row>
      <xdr:rowOff>0</xdr:rowOff>
    </xdr:from>
    <xdr:to>
      <xdr:col>1</xdr:col>
      <xdr:colOff>142875</xdr:colOff>
      <xdr:row>1</xdr:row>
      <xdr:rowOff>0</xdr:rowOff>
    </xdr:to>
    <xdr:grpSp>
      <xdr:nvGrpSpPr>
        <xdr:cNvPr id="65849" name="Groupe 13"/>
        <xdr:cNvGrpSpPr>
          <a:grpSpLocks/>
        </xdr:cNvGrpSpPr>
      </xdr:nvGrpSpPr>
      <xdr:grpSpPr bwMode="auto">
        <a:xfrm>
          <a:off x="0" y="0"/>
          <a:ext cx="838200" cy="0"/>
          <a:chOff x="0" y="0"/>
          <a:chExt cx="1844675" cy="1320800"/>
        </a:xfrm>
      </xdr:grpSpPr>
      <xdr:grpSp>
        <xdr:nvGrpSpPr>
          <xdr:cNvPr id="65851" name="Groupe 10"/>
          <xdr:cNvGrpSpPr>
            <a:grpSpLocks/>
          </xdr:cNvGrpSpPr>
        </xdr:nvGrpSpPr>
        <xdr:grpSpPr bwMode="auto">
          <a:xfrm>
            <a:off x="-141982" y="0"/>
            <a:ext cx="1986657" cy="1320800"/>
            <a:chOff x="-172773" y="0"/>
            <a:chExt cx="2417498" cy="1549400"/>
          </a:xfrm>
        </xdr:grpSpPr>
        <xdr:sp macro="" textlink="">
          <xdr:nvSpPr>
            <xdr:cNvPr id="65853"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196074" y="0"/>
              <a:ext cx="382624"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5852"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65850"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828675" cy="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33</xdr:col>
      <xdr:colOff>0</xdr:colOff>
      <xdr:row>2</xdr:row>
      <xdr:rowOff>371475</xdr:rowOff>
    </xdr:to>
    <xdr:pic>
      <xdr:nvPicPr>
        <xdr:cNvPr id="60830"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3281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60831"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328100" cy="0"/>
        </a:xfrm>
        <a:prstGeom prst="rect">
          <a:avLst/>
        </a:prstGeom>
        <a:noFill/>
        <a:ln w="9525">
          <a:noFill/>
          <a:miter lim="800000"/>
          <a:headEnd/>
          <a:tailEnd/>
        </a:ln>
      </xdr:spPr>
    </xdr:pic>
    <xdr:clientData/>
  </xdr:twoCellAnchor>
  <xdr:twoCellAnchor>
    <xdr:from>
      <xdr:col>0</xdr:col>
      <xdr:colOff>0</xdr:colOff>
      <xdr:row>2</xdr:row>
      <xdr:rowOff>0</xdr:rowOff>
    </xdr:from>
    <xdr:to>
      <xdr:col>33</xdr:col>
      <xdr:colOff>0</xdr:colOff>
      <xdr:row>2</xdr:row>
      <xdr:rowOff>371475</xdr:rowOff>
    </xdr:to>
    <xdr:pic>
      <xdr:nvPicPr>
        <xdr:cNvPr id="60832"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4328100" cy="0"/>
        </a:xfrm>
        <a:prstGeom prst="rect">
          <a:avLst/>
        </a:prstGeom>
        <a:noFill/>
        <a:ln w="9525">
          <a:noFill/>
          <a:miter lim="800000"/>
          <a:headEnd/>
          <a:tailEnd/>
        </a:ln>
      </xdr:spPr>
    </xdr:pic>
    <xdr:clientData/>
  </xdr:twoCellAnchor>
  <xdr:twoCellAnchor>
    <xdr:from>
      <xdr:col>0</xdr:col>
      <xdr:colOff>0</xdr:colOff>
      <xdr:row>2</xdr:row>
      <xdr:rowOff>0</xdr:rowOff>
    </xdr:from>
    <xdr:to>
      <xdr:col>34</xdr:col>
      <xdr:colOff>0</xdr:colOff>
      <xdr:row>3</xdr:row>
      <xdr:rowOff>0</xdr:rowOff>
    </xdr:to>
    <xdr:pic>
      <xdr:nvPicPr>
        <xdr:cNvPr id="60833"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7318950" cy="0"/>
        </a:xfrm>
        <a:prstGeom prst="rect">
          <a:avLst/>
        </a:prstGeom>
        <a:noFill/>
        <a:ln w="9525">
          <a:noFill/>
          <a:miter lim="800000"/>
          <a:headEnd/>
          <a:tailEnd/>
        </a:ln>
      </xdr:spPr>
    </xdr:pic>
    <xdr:clientData/>
  </xdr:twoCellAnchor>
  <xdr:twoCellAnchor>
    <xdr:from>
      <xdr:col>0</xdr:col>
      <xdr:colOff>0</xdr:colOff>
      <xdr:row>1</xdr:row>
      <xdr:rowOff>0</xdr:rowOff>
    </xdr:from>
    <xdr:to>
      <xdr:col>1</xdr:col>
      <xdr:colOff>142875</xdr:colOff>
      <xdr:row>1</xdr:row>
      <xdr:rowOff>0</xdr:rowOff>
    </xdr:to>
    <xdr:grpSp>
      <xdr:nvGrpSpPr>
        <xdr:cNvPr id="60834" name="Groupe 13"/>
        <xdr:cNvGrpSpPr>
          <a:grpSpLocks/>
        </xdr:cNvGrpSpPr>
      </xdr:nvGrpSpPr>
      <xdr:grpSpPr bwMode="auto">
        <a:xfrm>
          <a:off x="0" y="0"/>
          <a:ext cx="1657350" cy="0"/>
          <a:chOff x="0" y="0"/>
          <a:chExt cx="1844675" cy="1320800"/>
        </a:xfrm>
      </xdr:grpSpPr>
      <xdr:grpSp>
        <xdr:nvGrpSpPr>
          <xdr:cNvPr id="60836" name="Groupe 10"/>
          <xdr:cNvGrpSpPr>
            <a:grpSpLocks/>
          </xdr:cNvGrpSpPr>
        </xdr:nvGrpSpPr>
        <xdr:grpSpPr bwMode="auto">
          <a:xfrm>
            <a:off x="-141982" y="0"/>
            <a:ext cx="1986657" cy="1320800"/>
            <a:chOff x="-172773" y="0"/>
            <a:chExt cx="2417498" cy="1549400"/>
          </a:xfrm>
        </xdr:grpSpPr>
        <xdr:sp macro="" textlink="">
          <xdr:nvSpPr>
            <xdr:cNvPr id="60838"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172773" y="0"/>
              <a:ext cx="374121"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0837"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60835"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1647825" cy="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31</xdr:col>
      <xdr:colOff>0</xdr:colOff>
      <xdr:row>2</xdr:row>
      <xdr:rowOff>371475</xdr:rowOff>
    </xdr:to>
    <xdr:pic>
      <xdr:nvPicPr>
        <xdr:cNvPr id="66884"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1032450"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66885" name="Image 8"/>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1032450"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66886" name="Image 1"/>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1032450" cy="0"/>
        </a:xfrm>
        <a:prstGeom prst="rect">
          <a:avLst/>
        </a:prstGeom>
        <a:noFill/>
        <a:ln w="9525">
          <a:noFill/>
          <a:miter lim="800000"/>
          <a:headEnd/>
          <a:tailEnd/>
        </a:ln>
      </xdr:spPr>
    </xdr:pic>
    <xdr:clientData/>
  </xdr:twoCellAnchor>
  <xdr:twoCellAnchor>
    <xdr:from>
      <xdr:col>0</xdr:col>
      <xdr:colOff>0</xdr:colOff>
      <xdr:row>2</xdr:row>
      <xdr:rowOff>0</xdr:rowOff>
    </xdr:from>
    <xdr:to>
      <xdr:col>31</xdr:col>
      <xdr:colOff>0</xdr:colOff>
      <xdr:row>2</xdr:row>
      <xdr:rowOff>371475</xdr:rowOff>
    </xdr:to>
    <xdr:pic>
      <xdr:nvPicPr>
        <xdr:cNvPr id="66887" name="Image 10"/>
        <xdr:cNvPicPr>
          <a:picLocks noChangeAspect="1" noChangeArrowheads="1"/>
        </xdr:cNvPicPr>
      </xdr:nvPicPr>
      <xdr:blipFill>
        <a:blip xmlns:r="http://schemas.openxmlformats.org/officeDocument/2006/relationships" r:embed="rId1"/>
        <a:srcRect l="8673" t="25436" b="17824"/>
        <a:stretch>
          <a:fillRect/>
        </a:stretch>
      </xdr:blipFill>
      <xdr:spPr bwMode="auto">
        <a:xfrm>
          <a:off x="0" y="0"/>
          <a:ext cx="31032450"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142875</xdr:colOff>
      <xdr:row>3</xdr:row>
      <xdr:rowOff>0</xdr:rowOff>
    </xdr:to>
    <xdr:grpSp>
      <xdr:nvGrpSpPr>
        <xdr:cNvPr id="66888" name="Groupe 13"/>
        <xdr:cNvGrpSpPr>
          <a:grpSpLocks/>
        </xdr:cNvGrpSpPr>
      </xdr:nvGrpSpPr>
      <xdr:grpSpPr bwMode="auto">
        <a:xfrm>
          <a:off x="0" y="0"/>
          <a:ext cx="1657350" cy="0"/>
          <a:chOff x="0" y="0"/>
          <a:chExt cx="1844675" cy="1320800"/>
        </a:xfrm>
      </xdr:grpSpPr>
      <xdr:grpSp>
        <xdr:nvGrpSpPr>
          <xdr:cNvPr id="66891" name="Groupe 10"/>
          <xdr:cNvGrpSpPr>
            <a:grpSpLocks/>
          </xdr:cNvGrpSpPr>
        </xdr:nvGrpSpPr>
        <xdr:grpSpPr bwMode="auto">
          <a:xfrm>
            <a:off x="0" y="0"/>
            <a:ext cx="1844675" cy="1320800"/>
            <a:chOff x="0" y="0"/>
            <a:chExt cx="2244725" cy="1549400"/>
          </a:xfrm>
        </xdr:grpSpPr>
        <xdr:sp macro="" textlink="">
          <xdr:nvSpPr>
            <xdr:cNvPr id="66893" name="AutoShape 12"/>
            <xdr:cNvSpPr>
              <a:spLocks noChangeArrowheads="1"/>
            </xdr:cNvSpPr>
          </xdr:nvSpPr>
          <xdr:spPr bwMode="auto">
            <a:xfrm>
              <a:off x="0" y="0"/>
              <a:ext cx="2244725" cy="1549400"/>
            </a:xfrm>
            <a:prstGeom prst="roundRect">
              <a:avLst>
                <a:gd name="adj" fmla="val 16667"/>
              </a:avLst>
            </a:prstGeom>
            <a:solidFill>
              <a:srgbClr val="FFFFFF"/>
            </a:solidFill>
            <a:ln w="9525">
              <a:noFill/>
              <a:round/>
              <a:headEnd/>
              <a:tailEnd/>
            </a:ln>
          </xdr:spPr>
        </xdr:sp>
        <xdr:sp macro="" textlink="">
          <xdr:nvSpPr>
            <xdr:cNvPr id="10" name="Rectangle 6"/>
            <xdr:cNvSpPr/>
          </xdr:nvSpPr>
          <xdr:spPr>
            <a:xfrm>
              <a:off x="-172773" y="0"/>
              <a:ext cx="374121"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i-FI"/>
            </a:p>
          </xdr:txBody>
        </xdr:sp>
      </xdr:grpSp>
      <xdr:sp macro="" textlink="">
        <xdr:nvSpPr>
          <xdr:cNvPr id="66892" name="Rectangle 12"/>
          <xdr:cNvSpPr>
            <a:spLocks noChangeArrowheads="1"/>
          </xdr:cNvSpPr>
        </xdr:nvSpPr>
        <xdr:spPr bwMode="auto">
          <a:xfrm>
            <a:off x="0" y="0"/>
            <a:ext cx="1600200" cy="1320800"/>
          </a:xfrm>
          <a:prstGeom prst="rect">
            <a:avLst/>
          </a:prstGeom>
          <a:solidFill>
            <a:srgbClr val="FFFFFF"/>
          </a:solidFill>
          <a:ln w="9525">
            <a:noFill/>
            <a:round/>
            <a:headEnd/>
            <a:tailEnd/>
          </a:ln>
        </xdr:spPr>
      </xdr:sp>
    </xdr:grpSp>
    <xdr:clientData/>
  </xdr:twoCellAnchor>
  <xdr:twoCellAnchor>
    <xdr:from>
      <xdr:col>0</xdr:col>
      <xdr:colOff>0</xdr:colOff>
      <xdr:row>0</xdr:row>
      <xdr:rowOff>0</xdr:rowOff>
    </xdr:from>
    <xdr:to>
      <xdr:col>1</xdr:col>
      <xdr:colOff>133350</xdr:colOff>
      <xdr:row>2</xdr:row>
      <xdr:rowOff>161925</xdr:rowOff>
    </xdr:to>
    <xdr:pic>
      <xdr:nvPicPr>
        <xdr:cNvPr id="66889" name="Picture 1" descr="com (2)"/>
        <xdr:cNvPicPr>
          <a:picLocks noChangeAspect="1" noChangeArrowheads="1"/>
        </xdr:cNvPicPr>
      </xdr:nvPicPr>
      <xdr:blipFill>
        <a:blip xmlns:r="http://schemas.openxmlformats.org/officeDocument/2006/relationships" r:embed="rId2"/>
        <a:srcRect/>
        <a:stretch>
          <a:fillRect/>
        </a:stretch>
      </xdr:blipFill>
      <xdr:spPr bwMode="auto">
        <a:xfrm>
          <a:off x="0" y="0"/>
          <a:ext cx="1647825" cy="0"/>
        </a:xfrm>
        <a:prstGeom prst="rect">
          <a:avLst/>
        </a:prstGeom>
        <a:noFill/>
        <a:ln w="9525">
          <a:noFill/>
          <a:miter lim="800000"/>
          <a:headEnd/>
          <a:tailEnd/>
        </a:ln>
      </xdr:spPr>
    </xdr:pic>
    <xdr:clientData/>
  </xdr:twoCellAnchor>
  <xdr:twoCellAnchor>
    <xdr:from>
      <xdr:col>1</xdr:col>
      <xdr:colOff>1504950</xdr:colOff>
      <xdr:row>4</xdr:row>
      <xdr:rowOff>285750</xdr:rowOff>
    </xdr:from>
    <xdr:to>
      <xdr:col>3</xdr:col>
      <xdr:colOff>76200</xdr:colOff>
      <xdr:row>4</xdr:row>
      <xdr:rowOff>752475</xdr:rowOff>
    </xdr:to>
    <xdr:sp macro="" textlink="">
      <xdr:nvSpPr>
        <xdr:cNvPr id="12" name="Tekstikehys 11"/>
        <xdr:cNvSpPr txBox="1"/>
      </xdr:nvSpPr>
      <xdr:spPr>
        <a:xfrm>
          <a:off x="3019425" y="2447925"/>
          <a:ext cx="3371850" cy="4667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i-FI" sz="1100"/>
            <a:t>TÄLLÄ</a:t>
          </a:r>
          <a:r>
            <a:rPr lang="fi-FI" sz="1100" baseline="0"/>
            <a:t> RIVILLÄ OVAT SEAP-TEMPLATEN SARAKKEET ALKUPERÄISESSÄ ASUSSAAN</a:t>
          </a:r>
          <a:endParaRPr lang="fi-FI" sz="1100"/>
        </a:p>
      </xdr:txBody>
    </xdr:sp>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umayors.eu/" TargetMode="External"/><Relationship Id="rId1" Type="http://schemas.openxmlformats.org/officeDocument/2006/relationships/hyperlink" Target="http://www.eumayors.eu/mm/staging/library/SEAP_template_instructions.pdf"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eumayors.eu/mm/staging/library/SEAP_template_instructions.pdf" TargetMode="External"/><Relationship Id="rId1" Type="http://schemas.openxmlformats.org/officeDocument/2006/relationships/hyperlink" Target="http://www.eumayors.eu/"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umayors.eu/" TargetMode="External"/><Relationship Id="rId1" Type="http://schemas.openxmlformats.org/officeDocument/2006/relationships/hyperlink" Target="http://www.eumayors.eu/mm/staging/library/SEAP_template_instructions.pdf" TargetMode="Externa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umayors.eu/" TargetMode="External"/><Relationship Id="rId1" Type="http://schemas.openxmlformats.org/officeDocument/2006/relationships/hyperlink" Target="http://www.eumayors.eu/mm/staging/library/SEAP_template_instructions.pdf" TargetMode="Externa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sheetPr codeName="Feuil1">
    <pageSetUpPr autoPageBreaks="0"/>
  </sheetPr>
  <dimension ref="A1:R30"/>
  <sheetViews>
    <sheetView topLeftCell="A22" zoomScale="74" zoomScaleNormal="74" zoomScaleSheetLayoutView="50" zoomScalePageLayoutView="50" workbookViewId="0">
      <selection activeCell="D6" sqref="D6"/>
    </sheetView>
  </sheetViews>
  <sheetFormatPr defaultColWidth="11.42578125" defaultRowHeight="12.75"/>
  <cols>
    <col min="1" max="1" width="3.28515625" style="104" customWidth="1"/>
    <col min="2" max="2" width="56.140625" style="104" customWidth="1"/>
    <col min="3" max="3" width="13" style="104" customWidth="1"/>
    <col min="4" max="4" width="12.7109375" style="104" customWidth="1"/>
    <col min="5" max="5" width="11.5703125" style="104" customWidth="1"/>
    <col min="6" max="6" width="11.140625" style="104" customWidth="1"/>
    <col min="7" max="7" width="11.28515625" style="104" customWidth="1"/>
    <col min="8" max="8" width="10.140625" style="104" customWidth="1"/>
    <col min="9" max="9" width="9.5703125" style="104" customWidth="1"/>
    <col min="10" max="10" width="10.7109375" style="104" customWidth="1"/>
    <col min="11" max="11" width="8.5703125" style="104" customWidth="1"/>
    <col min="12" max="12" width="12.42578125" style="104" customWidth="1"/>
    <col min="13" max="13" width="9.7109375" style="104" customWidth="1"/>
    <col min="14" max="14" width="11.28515625" style="104" customWidth="1"/>
    <col min="15" max="15" width="10.42578125" style="104" customWidth="1"/>
    <col min="16" max="16" width="11.42578125" style="104"/>
    <col min="17" max="18" width="12.5703125" style="104" customWidth="1"/>
    <col min="19" max="16384" width="11.42578125" style="104"/>
  </cols>
  <sheetData>
    <row r="1" spans="1:18" ht="56.25" customHeight="1">
      <c r="A1" s="706" t="s">
        <v>219</v>
      </c>
      <c r="B1" s="706"/>
      <c r="C1" s="706"/>
      <c r="D1" s="706"/>
      <c r="E1" s="706"/>
      <c r="F1" s="706"/>
      <c r="G1" s="706"/>
      <c r="H1" s="706"/>
      <c r="I1" s="706"/>
      <c r="J1" s="706"/>
      <c r="K1" s="706"/>
      <c r="L1" s="706"/>
      <c r="M1" s="706"/>
      <c r="N1" s="706"/>
      <c r="O1" s="706"/>
      <c r="P1" s="706"/>
      <c r="Q1" s="706"/>
      <c r="R1" s="706"/>
    </row>
    <row r="2" spans="1:18" ht="49.5" customHeight="1">
      <c r="A2" s="706"/>
      <c r="B2" s="706"/>
      <c r="C2" s="706"/>
      <c r="D2" s="706"/>
      <c r="E2" s="706"/>
      <c r="F2" s="706"/>
      <c r="G2" s="706"/>
      <c r="H2" s="706"/>
      <c r="I2" s="706"/>
      <c r="J2" s="706"/>
      <c r="K2" s="706"/>
      <c r="L2" s="706"/>
      <c r="M2" s="706"/>
      <c r="N2" s="706"/>
      <c r="O2" s="706"/>
      <c r="P2" s="706"/>
      <c r="Q2" s="706"/>
      <c r="R2" s="706"/>
    </row>
    <row r="3" spans="1:18" ht="28.5" customHeight="1">
      <c r="A3" s="708"/>
      <c r="B3" s="708"/>
      <c r="C3" s="708"/>
      <c r="D3" s="708"/>
      <c r="E3" s="708"/>
      <c r="F3" s="708"/>
      <c r="G3" s="708"/>
      <c r="H3" s="708"/>
      <c r="I3" s="708"/>
      <c r="J3" s="1"/>
      <c r="K3" s="1"/>
    </row>
    <row r="4" spans="1:18" ht="24.75" customHeight="1">
      <c r="A4" s="707" t="s">
        <v>145</v>
      </c>
      <c r="B4" s="707"/>
      <c r="C4" s="707"/>
      <c r="D4" s="707"/>
      <c r="E4" s="707"/>
      <c r="F4" s="707"/>
      <c r="G4" s="707"/>
      <c r="H4" s="707"/>
      <c r="I4" s="707"/>
      <c r="J4" s="707"/>
      <c r="K4" s="707"/>
      <c r="L4" s="707"/>
      <c r="M4" s="707"/>
      <c r="N4" s="707"/>
      <c r="O4" s="707"/>
      <c r="P4" s="707"/>
      <c r="Q4" s="707"/>
      <c r="R4" s="707"/>
    </row>
    <row r="5" spans="1:18" ht="13.5" customHeight="1">
      <c r="A5" s="3"/>
      <c r="B5" s="4"/>
      <c r="D5" s="5"/>
    </row>
    <row r="6" spans="1:18" ht="21">
      <c r="A6" s="169" t="s">
        <v>120</v>
      </c>
      <c r="B6" s="170" t="s">
        <v>148</v>
      </c>
      <c r="C6" s="7"/>
      <c r="D6" s="302"/>
      <c r="E6" s="8" t="s">
        <v>159</v>
      </c>
      <c r="F6" s="28">
        <v>2020</v>
      </c>
      <c r="G6" s="9"/>
      <c r="H6" s="10"/>
      <c r="I6" s="11"/>
      <c r="J6" s="9"/>
      <c r="K6" s="12"/>
      <c r="Q6" s="709" t="s">
        <v>203</v>
      </c>
      <c r="R6" s="709"/>
    </row>
    <row r="7" spans="1:18" ht="13.5" customHeight="1">
      <c r="A7" s="6"/>
      <c r="B7" s="106"/>
      <c r="C7" s="7"/>
      <c r="D7" s="13"/>
      <c r="E7" s="8"/>
      <c r="F7" s="7"/>
      <c r="G7" s="14"/>
      <c r="H7" s="15"/>
    </row>
    <row r="8" spans="1:18" ht="18" customHeight="1">
      <c r="A8" s="16"/>
      <c r="B8" s="17" t="s">
        <v>139</v>
      </c>
      <c r="C8" s="182"/>
      <c r="D8" s="705" t="s">
        <v>147</v>
      </c>
      <c r="E8" s="705"/>
      <c r="F8" s="105"/>
      <c r="G8" s="105"/>
      <c r="H8" s="105"/>
      <c r="I8" s="105"/>
      <c r="J8" s="105"/>
      <c r="K8" s="105"/>
      <c r="L8" s="105"/>
      <c r="M8" s="18"/>
      <c r="N8" s="18"/>
      <c r="O8" s="18"/>
      <c r="P8" s="18"/>
      <c r="Q8" s="18"/>
      <c r="R8" s="18"/>
    </row>
    <row r="9" spans="1:18" ht="18" customHeight="1">
      <c r="A9" s="16"/>
      <c r="B9" s="19"/>
      <c r="C9" s="182"/>
      <c r="D9" s="705" t="s">
        <v>146</v>
      </c>
      <c r="E9" s="705"/>
      <c r="F9" s="105"/>
      <c r="G9" s="105"/>
      <c r="H9" s="105"/>
      <c r="I9" s="105"/>
      <c r="J9" s="105"/>
      <c r="K9" s="105"/>
      <c r="L9" s="105"/>
      <c r="M9" s="20"/>
      <c r="N9" s="20"/>
      <c r="O9" s="20"/>
      <c r="P9" s="20"/>
      <c r="Q9" s="20"/>
      <c r="R9" s="20"/>
    </row>
    <row r="10" spans="1:18" ht="18" customHeight="1">
      <c r="A10" s="6"/>
      <c r="B10" s="21"/>
      <c r="C10" s="7"/>
      <c r="D10" s="22"/>
      <c r="E10" s="22"/>
      <c r="F10" s="22"/>
      <c r="G10" s="14"/>
      <c r="H10" s="15"/>
    </row>
    <row r="11" spans="1:18" ht="16.5" customHeight="1">
      <c r="A11" s="169" t="s">
        <v>94</v>
      </c>
      <c r="B11" s="170" t="s">
        <v>136</v>
      </c>
      <c r="C11" s="169"/>
      <c r="D11" s="170"/>
      <c r="E11" s="169"/>
      <c r="F11" s="170"/>
      <c r="G11" s="169"/>
      <c r="H11" s="23"/>
      <c r="I11" s="23"/>
      <c r="J11" s="23"/>
      <c r="K11" s="23"/>
      <c r="L11" s="23"/>
      <c r="M11" s="23"/>
      <c r="N11" s="23"/>
    </row>
    <row r="12" spans="1:18" ht="72" customHeight="1">
      <c r="B12" s="712"/>
      <c r="C12" s="713"/>
      <c r="D12" s="713"/>
      <c r="E12" s="713"/>
      <c r="F12" s="713"/>
      <c r="G12" s="713"/>
      <c r="H12" s="713"/>
      <c r="I12" s="713"/>
      <c r="J12" s="713"/>
      <c r="K12" s="713"/>
      <c r="L12" s="713"/>
      <c r="M12" s="713"/>
      <c r="N12" s="713"/>
      <c r="O12" s="713"/>
      <c r="P12" s="713"/>
      <c r="Q12" s="713"/>
      <c r="R12" s="714"/>
    </row>
    <row r="13" spans="1:18" ht="13.5" customHeight="1">
      <c r="B13" s="2"/>
      <c r="C13" s="2"/>
      <c r="D13" s="2"/>
      <c r="E13" s="2"/>
      <c r="F13" s="2"/>
      <c r="G13" s="2"/>
      <c r="H13" s="2"/>
      <c r="I13" s="2"/>
    </row>
    <row r="14" spans="1:18" ht="15.75">
      <c r="A14" s="169" t="s">
        <v>64</v>
      </c>
      <c r="B14" s="170" t="s">
        <v>65</v>
      </c>
      <c r="C14" s="23"/>
      <c r="D14" s="23"/>
      <c r="E14" s="23"/>
      <c r="F14" s="23"/>
      <c r="G14" s="23"/>
      <c r="H14" s="23"/>
      <c r="I14" s="23"/>
      <c r="J14" s="23"/>
      <c r="K14" s="23"/>
      <c r="L14" s="23"/>
      <c r="M14" s="23"/>
      <c r="N14" s="23"/>
    </row>
    <row r="15" spans="1:18" ht="15">
      <c r="A15" s="25"/>
      <c r="B15" s="4"/>
      <c r="C15" s="26"/>
      <c r="D15" s="23"/>
      <c r="E15" s="23"/>
      <c r="F15" s="23"/>
      <c r="G15" s="23"/>
      <c r="H15" s="23"/>
      <c r="I15" s="23"/>
      <c r="J15" s="23"/>
      <c r="K15" s="23"/>
      <c r="L15" s="23"/>
      <c r="M15" s="23"/>
      <c r="N15" s="23"/>
    </row>
    <row r="16" spans="1:18" ht="24.75" customHeight="1">
      <c r="A16" s="27"/>
      <c r="B16" s="715" t="s">
        <v>73</v>
      </c>
      <c r="C16" s="716"/>
      <c r="D16" s="712"/>
      <c r="E16" s="713"/>
      <c r="F16" s="713"/>
      <c r="G16" s="713"/>
      <c r="H16" s="713"/>
      <c r="I16" s="713"/>
      <c r="J16" s="713"/>
      <c r="K16" s="713"/>
      <c r="L16" s="713"/>
      <c r="M16" s="713"/>
      <c r="N16" s="713"/>
      <c r="O16" s="713"/>
      <c r="P16" s="713"/>
      <c r="Q16" s="713"/>
      <c r="R16" s="714"/>
    </row>
    <row r="17" spans="1:18" ht="24.75" customHeight="1">
      <c r="A17" s="27"/>
      <c r="B17" s="710" t="s">
        <v>72</v>
      </c>
      <c r="C17" s="711"/>
      <c r="D17" s="712"/>
      <c r="E17" s="713"/>
      <c r="F17" s="713"/>
      <c r="G17" s="713"/>
      <c r="H17" s="713"/>
      <c r="I17" s="713"/>
      <c r="J17" s="713"/>
      <c r="K17" s="713"/>
      <c r="L17" s="713"/>
      <c r="M17" s="713"/>
      <c r="N17" s="713"/>
      <c r="O17" s="713"/>
      <c r="P17" s="713"/>
      <c r="Q17" s="713"/>
      <c r="R17" s="714"/>
    </row>
    <row r="18" spans="1:18" ht="24.75" customHeight="1">
      <c r="A18" s="27"/>
      <c r="B18" s="715" t="s">
        <v>67</v>
      </c>
      <c r="C18" s="711"/>
      <c r="D18" s="712"/>
      <c r="E18" s="713"/>
      <c r="F18" s="713"/>
      <c r="G18" s="713"/>
      <c r="H18" s="713"/>
      <c r="I18" s="713"/>
      <c r="J18" s="713"/>
      <c r="K18" s="713"/>
      <c r="L18" s="713"/>
      <c r="M18" s="713"/>
      <c r="N18" s="713"/>
      <c r="O18" s="713"/>
      <c r="P18" s="713"/>
      <c r="Q18" s="713"/>
      <c r="R18" s="714"/>
    </row>
    <row r="19" spans="1:18" ht="24.75" customHeight="1">
      <c r="A19" s="27"/>
      <c r="B19" s="718" t="s">
        <v>149</v>
      </c>
      <c r="C19" s="720"/>
      <c r="D19" s="712"/>
      <c r="E19" s="713"/>
      <c r="F19" s="713"/>
      <c r="G19" s="713"/>
      <c r="H19" s="713"/>
      <c r="I19" s="713"/>
      <c r="J19" s="713"/>
      <c r="K19" s="713"/>
      <c r="L19" s="713"/>
      <c r="M19" s="713"/>
      <c r="N19" s="713"/>
      <c r="O19" s="713"/>
      <c r="P19" s="713"/>
      <c r="Q19" s="713"/>
      <c r="R19" s="714"/>
    </row>
    <row r="20" spans="1:18" ht="24.75" customHeight="1">
      <c r="A20" s="27"/>
      <c r="B20" s="718" t="s">
        <v>83</v>
      </c>
      <c r="C20" s="720"/>
      <c r="D20" s="712"/>
      <c r="E20" s="713"/>
      <c r="F20" s="713"/>
      <c r="G20" s="713"/>
      <c r="H20" s="713"/>
      <c r="I20" s="713"/>
      <c r="J20" s="713"/>
      <c r="K20" s="713"/>
      <c r="L20" s="713"/>
      <c r="M20" s="713"/>
      <c r="N20" s="713"/>
      <c r="O20" s="713"/>
      <c r="P20" s="713"/>
      <c r="Q20" s="713"/>
      <c r="R20" s="714"/>
    </row>
    <row r="21" spans="1:18" ht="21.75" customHeight="1">
      <c r="A21" s="27"/>
      <c r="B21" s="718" t="s">
        <v>79</v>
      </c>
      <c r="C21" s="719"/>
      <c r="D21" s="712"/>
      <c r="E21" s="713"/>
      <c r="F21" s="713"/>
      <c r="G21" s="713"/>
      <c r="H21" s="713"/>
      <c r="I21" s="713"/>
      <c r="J21" s="713"/>
      <c r="K21" s="713"/>
      <c r="L21" s="713"/>
      <c r="M21" s="713"/>
      <c r="N21" s="713"/>
      <c r="O21" s="713"/>
      <c r="P21" s="713"/>
      <c r="Q21" s="713"/>
      <c r="R21" s="714"/>
    </row>
    <row r="22" spans="1:18">
      <c r="A22" s="27"/>
      <c r="B22" s="2"/>
      <c r="C22" s="2"/>
      <c r="D22" s="2"/>
      <c r="E22" s="2"/>
      <c r="F22" s="2"/>
      <c r="G22" s="2"/>
      <c r="H22" s="2"/>
      <c r="I22" s="2"/>
    </row>
    <row r="23" spans="1:18" ht="13.5" customHeight="1">
      <c r="A23" s="27"/>
      <c r="B23" s="2"/>
      <c r="C23" s="2"/>
      <c r="D23" s="2"/>
      <c r="E23" s="2"/>
      <c r="F23" s="2"/>
      <c r="G23" s="2"/>
      <c r="H23" s="2"/>
      <c r="I23" s="2"/>
    </row>
    <row r="24" spans="1:18" ht="13.5" customHeight="1">
      <c r="A24" s="27"/>
      <c r="B24" s="721" t="s">
        <v>217</v>
      </c>
      <c r="C24" s="722"/>
      <c r="D24" s="722"/>
      <c r="E24" s="722"/>
      <c r="F24" s="722"/>
      <c r="G24" s="722"/>
      <c r="H24" s="722"/>
      <c r="I24" s="722"/>
      <c r="J24" s="722"/>
      <c r="K24" s="722"/>
      <c r="L24" s="722"/>
      <c r="M24" s="722"/>
      <c r="N24" s="722"/>
      <c r="O24" s="722"/>
      <c r="P24" s="722"/>
      <c r="Q24" s="722"/>
      <c r="R24" s="722"/>
    </row>
    <row r="25" spans="1:18" ht="13.5" customHeight="1">
      <c r="A25" s="27"/>
      <c r="B25" s="2"/>
      <c r="C25" s="2"/>
      <c r="D25" s="2"/>
      <c r="E25" s="2"/>
      <c r="F25" s="2"/>
      <c r="G25" s="2"/>
      <c r="H25" s="2"/>
      <c r="I25" s="2"/>
    </row>
    <row r="26" spans="1:18" ht="12.75" customHeight="1">
      <c r="B26" s="723" t="s">
        <v>140</v>
      </c>
      <c r="C26" s="723"/>
      <c r="D26" s="723"/>
      <c r="E26" s="723"/>
      <c r="F26" s="723"/>
      <c r="G26" s="723"/>
      <c r="H26" s="723"/>
      <c r="I26" s="723"/>
      <c r="J26" s="723"/>
      <c r="K26" s="723"/>
      <c r="L26" s="723"/>
      <c r="M26" s="723"/>
      <c r="N26" s="723"/>
      <c r="O26" s="723"/>
      <c r="P26" s="723"/>
      <c r="Q26" s="723"/>
      <c r="R26" s="723"/>
    </row>
    <row r="27" spans="1:18">
      <c r="B27" s="723"/>
      <c r="C27" s="723"/>
      <c r="D27" s="723"/>
      <c r="E27" s="723"/>
      <c r="F27" s="723"/>
      <c r="G27" s="723"/>
      <c r="H27" s="723"/>
      <c r="I27" s="723"/>
      <c r="J27" s="723"/>
      <c r="K27" s="723"/>
      <c r="L27" s="723"/>
      <c r="M27" s="723"/>
      <c r="N27" s="723"/>
      <c r="O27" s="723"/>
      <c r="P27" s="723"/>
      <c r="Q27" s="723"/>
      <c r="R27" s="723"/>
    </row>
    <row r="28" spans="1:18">
      <c r="B28" s="723"/>
      <c r="C28" s="723"/>
      <c r="D28" s="723"/>
      <c r="E28" s="723"/>
      <c r="F28" s="723"/>
      <c r="G28" s="723"/>
      <c r="H28" s="723"/>
      <c r="I28" s="723"/>
      <c r="J28" s="723"/>
      <c r="K28" s="723"/>
      <c r="L28" s="723"/>
      <c r="M28" s="723"/>
      <c r="N28" s="723"/>
      <c r="O28" s="723"/>
      <c r="P28" s="723"/>
      <c r="Q28" s="723"/>
      <c r="R28" s="723"/>
    </row>
    <row r="30" spans="1:18" s="71" customFormat="1" ht="15.75">
      <c r="B30" s="717" t="s">
        <v>214</v>
      </c>
      <c r="C30" s="717"/>
      <c r="D30" s="717"/>
      <c r="E30" s="717"/>
      <c r="F30" s="717"/>
      <c r="G30" s="717"/>
      <c r="H30" s="717"/>
      <c r="I30" s="717"/>
      <c r="J30" s="717"/>
      <c r="K30" s="717"/>
      <c r="L30" s="717"/>
      <c r="M30" s="717"/>
      <c r="N30" s="717"/>
      <c r="O30" s="717"/>
    </row>
  </sheetData>
  <sheetProtection password="DDFE" sheet="1" formatCells="0" formatRows="0" insertRows="0" insertHyperlinks="0" deleteRows="0"/>
  <mergeCells count="22">
    <mergeCell ref="B30:O30"/>
    <mergeCell ref="B21:C21"/>
    <mergeCell ref="D21:R21"/>
    <mergeCell ref="B18:C18"/>
    <mergeCell ref="D18:R18"/>
    <mergeCell ref="D19:R19"/>
    <mergeCell ref="B20:C20"/>
    <mergeCell ref="B24:R24"/>
    <mergeCell ref="B26:R28"/>
    <mergeCell ref="D20:R20"/>
    <mergeCell ref="B19:C19"/>
    <mergeCell ref="B17:C17"/>
    <mergeCell ref="D17:R17"/>
    <mergeCell ref="B12:R12"/>
    <mergeCell ref="B16:C16"/>
    <mergeCell ref="D16:R16"/>
    <mergeCell ref="D9:E9"/>
    <mergeCell ref="A1:R2"/>
    <mergeCell ref="A4:R4"/>
    <mergeCell ref="D8:E8"/>
    <mergeCell ref="A3:I3"/>
    <mergeCell ref="Q6:R6"/>
  </mergeCells>
  <hyperlinks>
    <hyperlink ref="Q6:R6" r:id="rId1" display="Instructions"/>
    <hyperlink ref="B30:O30" r:id="rId2" display="More information: www.eumayors.eu."/>
    <hyperlink ref="B24:R24" location="'Baseline Emission Inventory (1)'!A1" display="Go to the second part of the SEAP template -&gt; dedicated to your Baseline Emission Inventory!"/>
  </hyperlinks>
  <printOptions horizontalCentered="1"/>
  <pageMargins left="0.59055118110236227" right="0.59055118110236227" top="0.59055118110236227" bottom="0.59055118110236227" header="0.51181102362204722" footer="0.51181102362204722"/>
  <pageSetup paperSize="9" scale="53" fitToHeight="7" orientation="landscape" r:id="rId3"/>
  <headerFooter alignWithMargins="0"/>
  <legacyDrawing r:id="rId4"/>
</worksheet>
</file>

<file path=xl/worksheets/sheet10.xml><?xml version="1.0" encoding="utf-8"?>
<worksheet xmlns="http://schemas.openxmlformats.org/spreadsheetml/2006/main" xmlns:r="http://schemas.openxmlformats.org/officeDocument/2006/relationships">
  <sheetPr>
    <pageSetUpPr fitToPage="1"/>
  </sheetPr>
  <dimension ref="A1:AJ339"/>
  <sheetViews>
    <sheetView topLeftCell="A9" zoomScaleNormal="100" zoomScaleSheetLayoutView="80" workbookViewId="0">
      <pane ySplit="1" topLeftCell="A279" activePane="bottomLeft" state="frozen"/>
      <selection activeCell="A9" sqref="A9"/>
      <selection pane="bottomLeft" activeCell="A9" sqref="A1:IV65536"/>
    </sheetView>
  </sheetViews>
  <sheetFormatPr defaultRowHeight="12.75" outlineLevelRow="1"/>
  <cols>
    <col min="1" max="1" width="22.7109375" customWidth="1"/>
    <col min="2" max="3" width="36" style="320" customWidth="1"/>
    <col min="4" max="4" width="12.42578125" style="320" customWidth="1"/>
    <col min="5" max="5" width="19.7109375" style="367" customWidth="1"/>
    <col min="6" max="6" width="15" style="334" hidden="1" customWidth="1"/>
    <col min="7" max="7" width="15.85546875" style="334" hidden="1" customWidth="1"/>
    <col min="8" max="8" width="15.28515625" style="334" hidden="1" customWidth="1"/>
    <col min="9" max="9" width="36" style="334" customWidth="1"/>
    <col min="10" max="10" width="17.5703125" style="334" customWidth="1"/>
    <col min="11" max="11" width="17.140625" style="334" hidden="1" customWidth="1"/>
    <col min="12" max="12" width="13.42578125" style="334" customWidth="1"/>
    <col min="13" max="13" width="13.7109375" style="334" customWidth="1"/>
    <col min="14" max="14" width="12.7109375" style="334" customWidth="1"/>
    <col min="15" max="15" width="29.42578125" style="334" customWidth="1"/>
    <col min="16" max="16" width="13" style="334" customWidth="1"/>
    <col min="17" max="17" width="13.7109375" style="334" customWidth="1"/>
    <col min="18" max="18" width="13.5703125" style="334" customWidth="1"/>
    <col min="19" max="19" width="12" style="334" customWidth="1"/>
    <col min="20" max="20" width="19" style="334" customWidth="1"/>
    <col min="21" max="21" width="16" style="334" customWidth="1"/>
    <col min="22" max="22" width="19.140625" style="334" customWidth="1"/>
    <col min="23" max="23" width="12.140625" style="334" customWidth="1"/>
    <col min="24" max="26" width="11.5703125" style="334" customWidth="1"/>
    <col min="27" max="27" width="11.28515625" style="334" customWidth="1"/>
    <col min="28" max="28" width="12.140625" style="334" customWidth="1"/>
    <col min="29" max="29" width="12.7109375" customWidth="1"/>
    <col min="30" max="30" width="13.28515625" customWidth="1"/>
    <col min="31" max="31" width="13" customWidth="1"/>
  </cols>
  <sheetData>
    <row r="1" spans="1:36" s="104" customFormat="1" hidden="1">
      <c r="A1" s="706" t="s">
        <v>207</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row>
    <row r="2" spans="1:36" s="104" customFormat="1" hidden="1">
      <c r="A2" s="706"/>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row>
    <row r="3" spans="1:36" s="104" customFormat="1" ht="15" hidden="1">
      <c r="A3" s="708"/>
      <c r="B3" s="708"/>
      <c r="C3" s="708"/>
      <c r="D3" s="708"/>
      <c r="E3" s="708"/>
      <c r="F3" s="708"/>
      <c r="G3" s="708"/>
      <c r="H3" s="708"/>
      <c r="I3" s="708"/>
      <c r="J3" s="708"/>
      <c r="K3" s="708"/>
      <c r="L3" s="708"/>
      <c r="M3" s="708"/>
      <c r="N3" s="708"/>
      <c r="O3" s="708"/>
      <c r="P3" s="708"/>
      <c r="Q3" s="708"/>
      <c r="R3" s="329"/>
      <c r="S3" s="329"/>
      <c r="T3" s="329"/>
      <c r="U3" s="329"/>
      <c r="V3" s="329"/>
      <c r="W3" s="329"/>
      <c r="X3" s="330"/>
      <c r="Y3" s="330"/>
      <c r="Z3" s="330"/>
      <c r="AA3" s="330"/>
      <c r="AB3" s="330"/>
    </row>
    <row r="4" spans="1:36" s="104" customFormat="1" ht="24" hidden="1" thickBot="1">
      <c r="A4" s="306"/>
      <c r="B4" s="317"/>
      <c r="C4" s="317"/>
      <c r="D4" s="317"/>
      <c r="E4" s="365"/>
      <c r="F4" s="331"/>
      <c r="G4" s="331"/>
      <c r="H4" s="331"/>
      <c r="I4" s="331"/>
      <c r="J4" s="331"/>
      <c r="K4" s="331"/>
      <c r="L4" s="331"/>
      <c r="M4" s="331"/>
      <c r="N4" s="331"/>
      <c r="O4" s="331"/>
      <c r="P4" s="331"/>
      <c r="Q4" s="331"/>
      <c r="R4" s="331"/>
      <c r="S4" s="331"/>
      <c r="T4" s="331"/>
      <c r="U4" s="331"/>
      <c r="V4" s="331"/>
      <c r="W4" s="331"/>
      <c r="X4" s="331"/>
      <c r="Y4" s="331"/>
      <c r="Z4" s="331"/>
      <c r="AA4" s="331"/>
      <c r="AB4" s="331"/>
      <c r="AC4" s="306"/>
      <c r="AD4" s="306"/>
      <c r="AE4" s="306"/>
    </row>
    <row r="5" spans="1:36" s="104" customFormat="1" ht="121.5" hidden="1" thickTop="1" thickBot="1">
      <c r="A5" s="152" t="s">
        <v>221</v>
      </c>
      <c r="B5" s="318" t="s">
        <v>156</v>
      </c>
      <c r="C5" s="319"/>
      <c r="D5" s="341"/>
      <c r="E5" s="366"/>
      <c r="F5" s="332"/>
      <c r="G5" s="332"/>
      <c r="H5" s="332"/>
      <c r="I5" s="332"/>
      <c r="J5" s="332" t="s">
        <v>80</v>
      </c>
      <c r="K5" s="332"/>
      <c r="L5" s="332"/>
      <c r="M5" s="332"/>
      <c r="N5" s="332"/>
      <c r="O5" s="332"/>
      <c r="P5" s="332"/>
      <c r="Q5" s="332" t="s">
        <v>141</v>
      </c>
      <c r="R5" s="332"/>
      <c r="S5" s="332"/>
      <c r="T5" s="332"/>
      <c r="U5" s="332"/>
      <c r="V5" s="332"/>
      <c r="W5" s="332" t="s">
        <v>157</v>
      </c>
      <c r="X5" s="332" t="s">
        <v>197</v>
      </c>
      <c r="Y5" s="332"/>
      <c r="Z5" s="332"/>
      <c r="AA5" s="332" t="s">
        <v>198</v>
      </c>
      <c r="AB5" s="333" t="s">
        <v>199</v>
      </c>
      <c r="AC5" s="155" t="s">
        <v>200</v>
      </c>
      <c r="AD5" s="156" t="s">
        <v>201</v>
      </c>
      <c r="AE5" s="157" t="s">
        <v>202</v>
      </c>
    </row>
    <row r="6" spans="1:36" ht="14.25" hidden="1" thickTop="1" thickBot="1"/>
    <row r="7" spans="1:36" s="18" customFormat="1" ht="15.75" hidden="1" thickBot="1">
      <c r="A7" s="316" t="s">
        <v>494</v>
      </c>
      <c r="B7" s="377">
        <v>3</v>
      </c>
      <c r="C7" s="316" t="s">
        <v>259</v>
      </c>
      <c r="D7" s="378">
        <v>40182</v>
      </c>
      <c r="F7" s="316" t="s">
        <v>495</v>
      </c>
      <c r="G7" s="380" t="s">
        <v>260</v>
      </c>
      <c r="H7" s="381"/>
      <c r="K7" s="379"/>
      <c r="L7" s="379"/>
      <c r="M7" s="379"/>
      <c r="N7" s="379"/>
      <c r="O7" s="379"/>
      <c r="P7" s="379"/>
      <c r="Q7" s="379"/>
      <c r="R7" s="379"/>
      <c r="S7" s="379"/>
      <c r="T7" s="379"/>
      <c r="U7" s="379"/>
      <c r="V7" s="379"/>
      <c r="W7" s="379"/>
      <c r="X7" s="379"/>
      <c r="Y7" s="379"/>
      <c r="Z7" s="379"/>
      <c r="AA7" s="379"/>
      <c r="AB7" s="379"/>
      <c r="AC7" s="315"/>
      <c r="AD7" s="315"/>
      <c r="AE7" s="315"/>
    </row>
    <row r="8" spans="1:36" ht="13.5" hidden="1" thickBot="1">
      <c r="X8" s="382" t="s">
        <v>500</v>
      </c>
      <c r="Y8" s="383"/>
      <c r="Z8" s="383"/>
      <c r="AC8" s="384" t="s">
        <v>501</v>
      </c>
      <c r="AD8" s="385"/>
      <c r="AE8" s="385"/>
    </row>
    <row r="9" spans="1:36" s="104" customFormat="1" ht="106.5" thickTop="1" thickBot="1">
      <c r="A9" s="152" t="s">
        <v>222</v>
      </c>
      <c r="B9" s="153" t="s">
        <v>223</v>
      </c>
      <c r="C9" s="153" t="s">
        <v>224</v>
      </c>
      <c r="D9" s="153" t="s">
        <v>272</v>
      </c>
      <c r="E9" s="368" t="s">
        <v>278</v>
      </c>
      <c r="F9" s="153" t="s">
        <v>279</v>
      </c>
      <c r="G9" s="153" t="s">
        <v>487</v>
      </c>
      <c r="H9" s="153" t="s">
        <v>382</v>
      </c>
      <c r="I9" s="153" t="s">
        <v>281</v>
      </c>
      <c r="J9" s="153" t="s">
        <v>225</v>
      </c>
      <c r="K9" s="153" t="s">
        <v>488</v>
      </c>
      <c r="L9" s="153" t="s">
        <v>262</v>
      </c>
      <c r="M9" s="153" t="s">
        <v>289</v>
      </c>
      <c r="N9" s="153" t="s">
        <v>293</v>
      </c>
      <c r="O9" s="153" t="s">
        <v>294</v>
      </c>
      <c r="P9" s="153" t="s">
        <v>295</v>
      </c>
      <c r="Q9" s="153" t="s">
        <v>226</v>
      </c>
      <c r="R9" s="153" t="s">
        <v>227</v>
      </c>
      <c r="S9" s="153" t="s">
        <v>489</v>
      </c>
      <c r="T9" s="153" t="s">
        <v>301</v>
      </c>
      <c r="U9" s="153" t="s">
        <v>302</v>
      </c>
      <c r="V9" s="153" t="s">
        <v>496</v>
      </c>
      <c r="W9" s="374" t="s">
        <v>261</v>
      </c>
      <c r="X9" s="374" t="s">
        <v>492</v>
      </c>
      <c r="Y9" s="374" t="s">
        <v>490</v>
      </c>
      <c r="Z9" s="374" t="s">
        <v>491</v>
      </c>
      <c r="AA9" s="374" t="s">
        <v>299</v>
      </c>
      <c r="AB9" s="375" t="s">
        <v>300</v>
      </c>
      <c r="AC9" s="155" t="s">
        <v>229</v>
      </c>
      <c r="AD9" s="156" t="s">
        <v>228</v>
      </c>
      <c r="AE9" s="157" t="s">
        <v>230</v>
      </c>
    </row>
    <row r="10" spans="1:36" s="49" customFormat="1" ht="16.5" thickTop="1">
      <c r="A10" s="307" t="s">
        <v>47</v>
      </c>
      <c r="B10" s="321"/>
      <c r="C10" s="321"/>
      <c r="D10" s="321"/>
      <c r="E10" s="369"/>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09"/>
      <c r="AD10" s="310"/>
      <c r="AE10" s="311"/>
      <c r="AF10" s="376" t="s">
        <v>493</v>
      </c>
      <c r="AG10" s="376"/>
      <c r="AH10" s="376"/>
      <c r="AI10" s="376"/>
      <c r="AJ10" s="376"/>
    </row>
    <row r="12" spans="1:36">
      <c r="A12" s="313" t="s">
        <v>237</v>
      </c>
      <c r="B12" s="322"/>
      <c r="C12" s="322"/>
      <c r="D12" s="322"/>
      <c r="E12" s="370"/>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14"/>
      <c r="AD12" s="314"/>
      <c r="AE12" s="314"/>
    </row>
    <row r="13" spans="1:36" s="328" customFormat="1">
      <c r="A13" s="326"/>
      <c r="B13" s="327"/>
      <c r="C13" s="327"/>
      <c r="D13" s="327"/>
      <c r="E13" s="371"/>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26"/>
      <c r="AD13" s="326"/>
      <c r="AE13" s="326"/>
    </row>
    <row r="14" spans="1:36" ht="38.25">
      <c r="A14" s="312"/>
      <c r="B14" s="323" t="s">
        <v>344</v>
      </c>
      <c r="C14" s="323" t="s">
        <v>345</v>
      </c>
      <c r="D14" s="324"/>
      <c r="E14" s="371" t="s">
        <v>275</v>
      </c>
      <c r="F14" s="338" t="s">
        <v>273</v>
      </c>
      <c r="G14" s="338"/>
      <c r="H14" s="339"/>
      <c r="I14" s="338" t="s">
        <v>287</v>
      </c>
      <c r="J14" s="339" t="s">
        <v>346</v>
      </c>
      <c r="K14" s="338"/>
      <c r="L14" s="338"/>
      <c r="M14" s="338"/>
      <c r="N14" s="338"/>
      <c r="O14" s="338" t="s">
        <v>483</v>
      </c>
      <c r="P14" s="338" t="s">
        <v>280</v>
      </c>
      <c r="Q14" s="338">
        <v>2009</v>
      </c>
      <c r="R14" s="338"/>
      <c r="S14" s="338" t="s">
        <v>304</v>
      </c>
      <c r="T14" s="339" t="s">
        <v>311</v>
      </c>
      <c r="U14" s="339" t="s">
        <v>312</v>
      </c>
      <c r="V14" s="338" t="s">
        <v>497</v>
      </c>
      <c r="W14" s="338"/>
      <c r="X14" s="353"/>
      <c r="Y14" s="353"/>
      <c r="Z14" s="353"/>
      <c r="AA14" s="353"/>
      <c r="AB14" s="353"/>
      <c r="AC14" s="312"/>
      <c r="AD14" s="312"/>
      <c r="AE14" s="312"/>
    </row>
    <row r="15" spans="1:36" ht="51">
      <c r="A15" s="312"/>
      <c r="B15" s="323" t="s">
        <v>308</v>
      </c>
      <c r="C15" s="324" t="s">
        <v>309</v>
      </c>
      <c r="D15" s="324"/>
      <c r="E15" s="371" t="s">
        <v>275</v>
      </c>
      <c r="F15" s="338" t="s">
        <v>273</v>
      </c>
      <c r="G15" s="338"/>
      <c r="H15" s="339"/>
      <c r="I15" s="338" t="s">
        <v>283</v>
      </c>
      <c r="J15" s="338" t="s">
        <v>310</v>
      </c>
      <c r="K15" s="338"/>
      <c r="L15" s="338"/>
      <c r="M15" s="338"/>
      <c r="N15" s="338"/>
      <c r="O15" s="338" t="s">
        <v>483</v>
      </c>
      <c r="P15" s="338" t="s">
        <v>280</v>
      </c>
      <c r="Q15" s="338">
        <v>2010</v>
      </c>
      <c r="R15" s="338"/>
      <c r="S15" s="338">
        <v>0</v>
      </c>
      <c r="T15" s="338" t="s">
        <v>311</v>
      </c>
      <c r="U15" s="338" t="s">
        <v>312</v>
      </c>
      <c r="V15" s="338"/>
      <c r="W15" s="338"/>
      <c r="X15" s="353">
        <f>Y15+Z15</f>
        <v>5623</v>
      </c>
      <c r="Y15" s="353">
        <v>4465</v>
      </c>
      <c r="Z15" s="353">
        <v>1158</v>
      </c>
      <c r="AA15" s="353"/>
      <c r="AB15" s="353">
        <v>1195</v>
      </c>
      <c r="AC15" s="312"/>
      <c r="AD15" s="312"/>
      <c r="AE15" s="312"/>
    </row>
    <row r="16" spans="1:36" ht="38.25" hidden="1" outlineLevel="1">
      <c r="A16" s="312"/>
      <c r="B16" s="323" t="s">
        <v>59</v>
      </c>
      <c r="C16" s="323" t="s">
        <v>571</v>
      </c>
      <c r="D16" s="327"/>
      <c r="E16" s="371" t="s">
        <v>275</v>
      </c>
      <c r="F16" s="338"/>
      <c r="G16" s="338"/>
      <c r="H16" s="338"/>
      <c r="I16" s="338" t="s">
        <v>288</v>
      </c>
      <c r="J16" s="339" t="s">
        <v>263</v>
      </c>
      <c r="K16" s="338"/>
      <c r="L16" s="338"/>
      <c r="M16" s="338"/>
      <c r="N16" s="338"/>
      <c r="O16" s="339" t="s">
        <v>486</v>
      </c>
      <c r="P16" s="338"/>
      <c r="Q16" s="338"/>
      <c r="R16" s="338"/>
      <c r="S16" s="338">
        <v>0</v>
      </c>
      <c r="T16" s="338"/>
      <c r="U16" s="338"/>
      <c r="V16" s="338"/>
      <c r="W16" s="338"/>
      <c r="X16" s="353"/>
      <c r="Y16" s="353"/>
      <c r="Z16" s="353"/>
      <c r="AA16" s="353"/>
      <c r="AB16" s="353"/>
      <c r="AC16" s="312"/>
      <c r="AD16" s="312"/>
      <c r="AE16" s="312"/>
    </row>
    <row r="17" spans="1:31" ht="25.5" collapsed="1">
      <c r="A17" s="312"/>
      <c r="C17" s="323" t="s">
        <v>315</v>
      </c>
      <c r="D17" s="324"/>
      <c r="E17" s="371" t="s">
        <v>275</v>
      </c>
      <c r="F17" s="338" t="s">
        <v>273</v>
      </c>
      <c r="G17" s="338"/>
      <c r="H17" s="339"/>
      <c r="I17" s="338" t="s">
        <v>283</v>
      </c>
      <c r="J17" s="339" t="s">
        <v>310</v>
      </c>
      <c r="K17" s="338"/>
      <c r="L17" s="338"/>
      <c r="M17" s="338"/>
      <c r="N17" s="338"/>
      <c r="O17" s="338" t="s">
        <v>483</v>
      </c>
      <c r="P17" s="338" t="s">
        <v>296</v>
      </c>
      <c r="Q17" s="339">
        <v>2009</v>
      </c>
      <c r="R17" s="338"/>
      <c r="S17" s="338">
        <v>0</v>
      </c>
      <c r="T17" s="339" t="s">
        <v>316</v>
      </c>
      <c r="U17" s="339" t="s">
        <v>312</v>
      </c>
      <c r="V17" s="338"/>
      <c r="W17" s="338"/>
      <c r="X17" s="353">
        <f>Y17+Z17</f>
        <v>2696</v>
      </c>
      <c r="Y17" s="353">
        <v>1866</v>
      </c>
      <c r="Z17" s="353">
        <v>830</v>
      </c>
      <c r="AA17" s="353"/>
      <c r="AB17" s="353"/>
      <c r="AC17" s="312"/>
      <c r="AD17" s="312"/>
      <c r="AE17" s="312"/>
    </row>
    <row r="18" spans="1:31" ht="38.25" hidden="1" outlineLevel="1">
      <c r="A18" s="312"/>
      <c r="B18" s="323"/>
      <c r="C18" s="323" t="s">
        <v>527</v>
      </c>
      <c r="D18" s="327"/>
      <c r="E18" s="371" t="s">
        <v>275</v>
      </c>
      <c r="F18" s="338"/>
      <c r="G18" s="338"/>
      <c r="H18" s="338"/>
      <c r="I18" s="338" t="s">
        <v>288</v>
      </c>
      <c r="J18" s="339"/>
      <c r="K18" s="338"/>
      <c r="L18" s="338"/>
      <c r="M18" s="338"/>
      <c r="N18" s="338"/>
      <c r="O18" s="339" t="s">
        <v>486</v>
      </c>
      <c r="P18" s="338"/>
      <c r="Q18" s="338"/>
      <c r="R18" s="338"/>
      <c r="S18" s="338">
        <v>0</v>
      </c>
      <c r="T18" s="338"/>
      <c r="U18" s="338"/>
      <c r="V18" s="338"/>
      <c r="W18" s="338"/>
      <c r="X18" s="353"/>
      <c r="Y18" s="353"/>
      <c r="Z18" s="353"/>
      <c r="AA18" s="353"/>
      <c r="AB18" s="353"/>
      <c r="AC18" s="312"/>
      <c r="AD18" s="312"/>
      <c r="AE18" s="312"/>
    </row>
    <row r="19" spans="1:31" ht="38.25" collapsed="1">
      <c r="A19" s="312"/>
      <c r="B19" s="323" t="s">
        <v>552</v>
      </c>
      <c r="C19" s="323" t="s">
        <v>553</v>
      </c>
      <c r="D19" s="323"/>
      <c r="E19" s="371" t="s">
        <v>275</v>
      </c>
      <c r="F19" s="339"/>
      <c r="G19" s="339"/>
      <c r="H19" s="339"/>
      <c r="I19" s="339" t="s">
        <v>285</v>
      </c>
      <c r="J19" s="339"/>
      <c r="K19" s="339"/>
      <c r="L19" s="338"/>
      <c r="M19" s="339"/>
      <c r="N19" s="339"/>
      <c r="O19" s="339" t="s">
        <v>486</v>
      </c>
      <c r="P19" s="338"/>
      <c r="Q19" s="338"/>
      <c r="R19" s="338"/>
      <c r="S19" s="338">
        <v>0</v>
      </c>
      <c r="T19" s="338"/>
      <c r="U19" s="338"/>
      <c r="V19" s="338"/>
      <c r="W19" s="338"/>
      <c r="X19" s="353"/>
      <c r="Y19" s="353"/>
      <c r="Z19" s="353"/>
      <c r="AA19" s="353"/>
      <c r="AB19" s="353"/>
      <c r="AC19" s="312"/>
      <c r="AD19" s="312"/>
      <c r="AE19" s="312"/>
    </row>
    <row r="20" spans="1:31" ht="38.25">
      <c r="A20" s="312"/>
      <c r="B20" s="323" t="s">
        <v>584</v>
      </c>
      <c r="C20" s="323" t="s">
        <v>585</v>
      </c>
      <c r="D20" s="323"/>
      <c r="E20" s="371" t="s">
        <v>275</v>
      </c>
      <c r="F20" s="339"/>
      <c r="G20" s="339"/>
      <c r="H20" s="339"/>
      <c r="I20" s="339" t="s">
        <v>286</v>
      </c>
      <c r="J20" s="339"/>
      <c r="K20" s="339"/>
      <c r="L20" s="338"/>
      <c r="M20" s="339"/>
      <c r="N20" s="339"/>
      <c r="O20" s="339" t="s">
        <v>483</v>
      </c>
      <c r="P20" s="338"/>
      <c r="Q20" s="338"/>
      <c r="R20" s="338"/>
      <c r="S20" s="338">
        <v>0</v>
      </c>
      <c r="T20" s="338"/>
      <c r="U20" s="338"/>
      <c r="V20" s="338"/>
      <c r="W20" s="338"/>
      <c r="X20" s="353"/>
      <c r="Y20" s="353"/>
      <c r="Z20" s="353"/>
      <c r="AA20" s="353"/>
      <c r="AB20" s="353"/>
      <c r="AC20" s="312"/>
      <c r="AD20" s="312"/>
      <c r="AE20" s="312"/>
    </row>
    <row r="21" spans="1:31">
      <c r="A21" s="312"/>
      <c r="B21" s="323"/>
      <c r="C21" s="323"/>
      <c r="D21" s="323"/>
      <c r="E21" s="371"/>
      <c r="F21" s="339"/>
      <c r="G21" s="339"/>
      <c r="H21" s="339"/>
      <c r="I21" s="339"/>
      <c r="J21" s="339"/>
      <c r="K21" s="339"/>
      <c r="L21" s="338"/>
      <c r="M21" s="339"/>
      <c r="N21" s="339"/>
      <c r="O21" s="339"/>
      <c r="P21" s="338"/>
      <c r="Q21" s="338"/>
      <c r="R21" s="338"/>
      <c r="S21" s="338">
        <v>0</v>
      </c>
      <c r="T21" s="338"/>
      <c r="U21" s="338"/>
      <c r="V21" s="338"/>
      <c r="W21" s="338"/>
      <c r="X21" s="353"/>
      <c r="Y21" s="353"/>
      <c r="Z21" s="353"/>
      <c r="AA21" s="353"/>
      <c r="AB21" s="353"/>
      <c r="AC21" s="312"/>
      <c r="AD21" s="312"/>
      <c r="AE21" s="312"/>
    </row>
    <row r="22" spans="1:31">
      <c r="A22" s="312"/>
      <c r="B22" s="324"/>
      <c r="C22" s="324"/>
      <c r="D22" s="324"/>
      <c r="E22" s="371"/>
      <c r="F22" s="338"/>
      <c r="G22" s="338"/>
      <c r="H22" s="339"/>
      <c r="I22" s="338"/>
      <c r="J22" s="338"/>
      <c r="K22" s="338"/>
      <c r="L22" s="338"/>
      <c r="M22" s="338"/>
      <c r="N22" s="338"/>
      <c r="O22" s="338"/>
      <c r="P22" s="338"/>
      <c r="Q22" s="338"/>
      <c r="R22" s="338"/>
      <c r="S22" s="338"/>
      <c r="T22" s="338"/>
      <c r="U22" s="338"/>
      <c r="V22" s="338"/>
      <c r="W22" s="338"/>
      <c r="X22" s="353"/>
      <c r="Y22" s="353"/>
      <c r="Z22" s="353"/>
      <c r="AA22" s="353"/>
      <c r="AB22" s="353"/>
      <c r="AC22" s="312"/>
      <c r="AD22" s="312"/>
      <c r="AE22" s="312"/>
    </row>
    <row r="23" spans="1:31">
      <c r="A23" s="313" t="s">
        <v>231</v>
      </c>
      <c r="B23" s="322"/>
      <c r="C23" s="322"/>
      <c r="D23" s="322"/>
      <c r="E23" s="370"/>
      <c r="F23" s="336"/>
      <c r="G23" s="336"/>
      <c r="H23" s="336"/>
      <c r="I23" s="336"/>
      <c r="J23" s="336"/>
      <c r="K23" s="336"/>
      <c r="L23" s="336"/>
      <c r="M23" s="336"/>
      <c r="N23" s="336"/>
      <c r="O23" s="336"/>
      <c r="P23" s="336"/>
      <c r="Q23" s="336"/>
      <c r="R23" s="336"/>
      <c r="S23" s="336"/>
      <c r="T23" s="336"/>
      <c r="U23" s="336"/>
      <c r="V23" s="336"/>
      <c r="W23" s="336"/>
      <c r="X23" s="354"/>
      <c r="Y23" s="354"/>
      <c r="Z23" s="354"/>
      <c r="AA23" s="354"/>
      <c r="AB23" s="354"/>
      <c r="AC23" s="314"/>
      <c r="AD23" s="314"/>
      <c r="AE23" s="314"/>
    </row>
    <row r="24" spans="1:31" s="328" customFormat="1">
      <c r="A24" s="326"/>
      <c r="B24" s="327"/>
      <c r="C24" s="327"/>
      <c r="D24" s="327"/>
      <c r="E24" s="371"/>
      <c r="F24" s="337"/>
      <c r="G24" s="337"/>
      <c r="H24" s="337"/>
      <c r="I24" s="337"/>
      <c r="J24" s="337"/>
      <c r="K24" s="337"/>
      <c r="L24" s="337"/>
      <c r="M24" s="337"/>
      <c r="N24" s="337"/>
      <c r="O24" s="337"/>
      <c r="P24" s="337"/>
      <c r="Q24" s="337"/>
      <c r="R24" s="337"/>
      <c r="S24" s="337"/>
      <c r="T24" s="337"/>
      <c r="U24" s="337"/>
      <c r="V24" s="337"/>
      <c r="W24" s="337"/>
      <c r="X24" s="355"/>
      <c r="Y24" s="355"/>
      <c r="Z24" s="355"/>
      <c r="AA24" s="355"/>
      <c r="AB24" s="355"/>
      <c r="AC24" s="326"/>
      <c r="AD24" s="326"/>
      <c r="AE24" s="326"/>
    </row>
    <row r="25" spans="1:31" s="352" customFormat="1" ht="25.5">
      <c r="A25" s="351"/>
      <c r="B25" s="323" t="s">
        <v>313</v>
      </c>
      <c r="C25" s="323"/>
      <c r="D25" s="323"/>
      <c r="E25" s="371"/>
      <c r="F25" s="339"/>
      <c r="G25" s="339"/>
      <c r="H25" s="339"/>
      <c r="I25" s="339"/>
      <c r="K25" s="339"/>
      <c r="L25" s="339"/>
      <c r="M25" s="339"/>
      <c r="N25" s="339"/>
      <c r="O25" s="339"/>
      <c r="P25" s="339"/>
      <c r="Q25" s="339"/>
      <c r="R25" s="339"/>
      <c r="S25" s="338"/>
      <c r="T25" s="339"/>
      <c r="U25" s="339"/>
      <c r="V25" s="338"/>
      <c r="W25" s="339"/>
      <c r="X25" s="353"/>
      <c r="Y25" s="356"/>
      <c r="Z25" s="356"/>
      <c r="AA25" s="356"/>
      <c r="AB25" s="356"/>
      <c r="AC25" s="351"/>
      <c r="AD25" s="351"/>
      <c r="AE25" s="351"/>
    </row>
    <row r="26" spans="1:31" s="352" customFormat="1" ht="51" outlineLevel="1">
      <c r="A26" s="351"/>
      <c r="B26" s="323"/>
      <c r="C26" s="323" t="s">
        <v>314</v>
      </c>
      <c r="D26" s="323"/>
      <c r="E26" s="371" t="s">
        <v>275</v>
      </c>
      <c r="F26" s="339" t="s">
        <v>273</v>
      </c>
      <c r="G26" s="339"/>
      <c r="H26" s="339"/>
      <c r="I26" s="339" t="s">
        <v>283</v>
      </c>
      <c r="J26" s="339" t="s">
        <v>310</v>
      </c>
      <c r="K26" s="339"/>
      <c r="L26" s="339"/>
      <c r="M26" s="339"/>
      <c r="N26" s="339"/>
      <c r="O26" s="339" t="s">
        <v>483</v>
      </c>
      <c r="P26" s="339" t="s">
        <v>280</v>
      </c>
      <c r="Q26" s="339">
        <v>2010</v>
      </c>
      <c r="R26" s="339"/>
      <c r="S26" s="338">
        <v>0</v>
      </c>
      <c r="T26" s="339" t="s">
        <v>311</v>
      </c>
      <c r="U26" s="339" t="s">
        <v>312</v>
      </c>
      <c r="V26" s="338"/>
      <c r="W26" s="339"/>
      <c r="X26" s="353">
        <f>Y26+Z26</f>
        <v>8931</v>
      </c>
      <c r="Y26" s="356">
        <v>7653</v>
      </c>
      <c r="Z26" s="356">
        <v>1278</v>
      </c>
      <c r="AA26" s="356"/>
      <c r="AB26" s="356">
        <v>1862</v>
      </c>
      <c r="AC26" s="351"/>
      <c r="AD26" s="351"/>
      <c r="AE26" s="351"/>
    </row>
    <row r="27" spans="1:31" s="352" customFormat="1" ht="51" outlineLevel="1">
      <c r="A27" s="351"/>
      <c r="B27" s="323"/>
      <c r="C27" s="323" t="s">
        <v>619</v>
      </c>
      <c r="D27" s="323"/>
      <c r="E27" s="371" t="s">
        <v>275</v>
      </c>
      <c r="F27" s="339"/>
      <c r="G27" s="339"/>
      <c r="H27" s="339"/>
      <c r="I27" s="339" t="s">
        <v>286</v>
      </c>
      <c r="J27" s="339" t="s">
        <v>620</v>
      </c>
      <c r="K27" s="339"/>
      <c r="L27" s="339"/>
      <c r="M27" s="339"/>
      <c r="N27" s="339"/>
      <c r="O27" s="339" t="s">
        <v>483</v>
      </c>
      <c r="P27" s="339"/>
      <c r="Q27" s="339"/>
      <c r="R27" s="339"/>
      <c r="S27" s="338">
        <v>0</v>
      </c>
      <c r="T27" s="339"/>
      <c r="U27" s="339"/>
      <c r="V27" s="338"/>
      <c r="W27" s="339"/>
      <c r="X27" s="353"/>
      <c r="Y27" s="356"/>
      <c r="Z27" s="356"/>
      <c r="AA27" s="356"/>
      <c r="AB27" s="356"/>
      <c r="AC27" s="351"/>
      <c r="AD27" s="351"/>
      <c r="AE27" s="351"/>
    </row>
    <row r="28" spans="1:31" s="352" customFormat="1" ht="25.5">
      <c r="A28" s="351"/>
      <c r="B28" s="323" t="s">
        <v>317</v>
      </c>
      <c r="C28" s="323" t="s">
        <v>315</v>
      </c>
      <c r="D28" s="323"/>
      <c r="E28" s="371" t="s">
        <v>275</v>
      </c>
      <c r="F28" s="339" t="s">
        <v>273</v>
      </c>
      <c r="G28" s="339"/>
      <c r="H28" s="339"/>
      <c r="I28" s="339" t="s">
        <v>283</v>
      </c>
      <c r="J28" s="339" t="s">
        <v>310</v>
      </c>
      <c r="K28" s="339"/>
      <c r="L28" s="339"/>
      <c r="M28" s="339"/>
      <c r="N28" s="339"/>
      <c r="O28" s="339" t="s">
        <v>483</v>
      </c>
      <c r="P28" s="339" t="s">
        <v>296</v>
      </c>
      <c r="Q28" s="339">
        <v>2009</v>
      </c>
      <c r="R28" s="339"/>
      <c r="S28" s="338">
        <v>0</v>
      </c>
      <c r="T28" s="339" t="s">
        <v>316</v>
      </c>
      <c r="U28" s="339" t="s">
        <v>312</v>
      </c>
      <c r="V28" s="338"/>
      <c r="W28" s="339"/>
      <c r="X28" s="356">
        <v>2458</v>
      </c>
      <c r="Y28" s="356"/>
      <c r="Z28" s="356"/>
      <c r="AA28" s="356"/>
      <c r="AB28" s="356"/>
      <c r="AC28" s="351"/>
      <c r="AD28" s="351"/>
      <c r="AE28" s="351"/>
    </row>
    <row r="29" spans="1:31" ht="38.25">
      <c r="A29" s="312"/>
      <c r="B29" s="323" t="s">
        <v>552</v>
      </c>
      <c r="C29" s="323" t="s">
        <v>553</v>
      </c>
      <c r="D29" s="327"/>
      <c r="E29" s="371" t="s">
        <v>275</v>
      </c>
      <c r="F29" s="338"/>
      <c r="G29" s="338"/>
      <c r="H29" s="339"/>
      <c r="I29" s="338" t="s">
        <v>285</v>
      </c>
      <c r="J29" s="339"/>
      <c r="K29" s="339"/>
      <c r="L29" s="338"/>
      <c r="M29" s="339"/>
      <c r="N29" s="339"/>
      <c r="O29" s="338" t="s">
        <v>483</v>
      </c>
      <c r="P29" s="338"/>
      <c r="Q29" s="338"/>
      <c r="R29" s="338"/>
      <c r="S29" s="338">
        <v>0</v>
      </c>
      <c r="T29" s="338"/>
      <c r="U29" s="338"/>
      <c r="V29" s="338"/>
      <c r="W29" s="338"/>
      <c r="X29" s="353"/>
      <c r="Y29" s="353"/>
      <c r="Z29" s="353"/>
      <c r="AA29" s="353"/>
      <c r="AB29" s="353"/>
      <c r="AC29" s="312"/>
      <c r="AD29" s="312"/>
      <c r="AE29" s="312"/>
    </row>
    <row r="30" spans="1:31">
      <c r="A30" s="312"/>
      <c r="B30" s="323"/>
      <c r="C30" s="323"/>
      <c r="D30" s="327"/>
      <c r="E30" s="371"/>
      <c r="F30" s="338"/>
      <c r="G30" s="338"/>
      <c r="H30" s="339"/>
      <c r="I30" s="338"/>
      <c r="J30" s="339"/>
      <c r="K30" s="339"/>
      <c r="L30" s="338"/>
      <c r="M30" s="339"/>
      <c r="N30" s="339"/>
      <c r="O30" s="338"/>
      <c r="P30" s="338"/>
      <c r="Q30" s="338"/>
      <c r="R30" s="338"/>
      <c r="S30" s="338">
        <v>0</v>
      </c>
      <c r="T30" s="338"/>
      <c r="U30" s="338"/>
      <c r="V30" s="338"/>
      <c r="W30" s="338"/>
      <c r="X30" s="353"/>
      <c r="Y30" s="353"/>
      <c r="Z30" s="353"/>
      <c r="AA30" s="353"/>
      <c r="AB30" s="353"/>
      <c r="AC30" s="312"/>
      <c r="AD30" s="312"/>
      <c r="AE30" s="312"/>
    </row>
    <row r="31" spans="1:31">
      <c r="A31" s="313" t="s">
        <v>46</v>
      </c>
      <c r="B31" s="322"/>
      <c r="C31" s="322"/>
      <c r="D31" s="322"/>
      <c r="E31" s="370"/>
      <c r="F31" s="336"/>
      <c r="G31" s="336"/>
      <c r="H31" s="336"/>
      <c r="I31" s="336"/>
      <c r="J31" s="336"/>
      <c r="K31" s="336"/>
      <c r="L31" s="336"/>
      <c r="M31" s="336"/>
      <c r="N31" s="336"/>
      <c r="O31" s="336"/>
      <c r="P31" s="336"/>
      <c r="Q31" s="336"/>
      <c r="R31" s="336"/>
      <c r="S31" s="336"/>
      <c r="T31" s="336"/>
      <c r="U31" s="336"/>
      <c r="V31" s="336"/>
      <c r="W31" s="336"/>
      <c r="X31" s="354"/>
      <c r="Y31" s="354"/>
      <c r="Z31" s="354"/>
      <c r="AA31" s="354"/>
      <c r="AB31" s="354"/>
      <c r="AC31" s="314"/>
      <c r="AD31" s="314"/>
      <c r="AE31" s="314"/>
    </row>
    <row r="32" spans="1:31">
      <c r="A32" s="312"/>
      <c r="B32" s="323"/>
      <c r="C32" s="323"/>
      <c r="D32" s="323"/>
      <c r="E32" s="371"/>
      <c r="F32" s="339"/>
      <c r="G32" s="339"/>
      <c r="H32" s="339"/>
      <c r="I32" s="339"/>
      <c r="J32" s="338"/>
      <c r="K32" s="338"/>
      <c r="L32" s="338"/>
      <c r="M32" s="338"/>
      <c r="N32" s="338"/>
      <c r="O32" s="338"/>
      <c r="P32" s="338"/>
      <c r="Q32" s="338"/>
      <c r="R32" s="338"/>
      <c r="S32" s="338"/>
      <c r="T32" s="338"/>
      <c r="U32" s="338"/>
      <c r="V32" s="338"/>
      <c r="W32" s="338"/>
      <c r="X32" s="353"/>
      <c r="Y32" s="353"/>
      <c r="Z32" s="353"/>
      <c r="AA32" s="353"/>
      <c r="AB32" s="353"/>
      <c r="AC32" s="312"/>
      <c r="AD32" s="312"/>
      <c r="AE32" s="312"/>
    </row>
    <row r="33" spans="1:31" s="352" customFormat="1" ht="51">
      <c r="A33" s="351"/>
      <c r="B33" s="323" t="s">
        <v>394</v>
      </c>
      <c r="C33" s="323" t="s">
        <v>395</v>
      </c>
      <c r="D33" s="323"/>
      <c r="E33" s="371" t="s">
        <v>275</v>
      </c>
      <c r="F33" s="339" t="s">
        <v>273</v>
      </c>
      <c r="G33" s="339"/>
      <c r="H33" s="339"/>
      <c r="I33" s="339" t="s">
        <v>284</v>
      </c>
      <c r="J33" s="339"/>
      <c r="K33" s="339"/>
      <c r="L33" s="339"/>
      <c r="M33" s="338"/>
      <c r="N33" s="339"/>
      <c r="O33" s="339" t="s">
        <v>483</v>
      </c>
      <c r="P33" s="339"/>
      <c r="Q33" s="339"/>
      <c r="R33" s="339"/>
      <c r="S33" s="338">
        <v>0</v>
      </c>
      <c r="T33" s="339"/>
      <c r="U33" s="339"/>
      <c r="V33" s="338"/>
      <c r="W33" s="339"/>
      <c r="X33" s="356"/>
      <c r="Y33" s="356"/>
      <c r="Z33" s="356"/>
      <c r="AA33" s="356"/>
      <c r="AB33" s="356"/>
      <c r="AC33" s="351"/>
      <c r="AD33" s="351"/>
      <c r="AE33" s="351"/>
    </row>
    <row r="34" spans="1:31" s="352" customFormat="1" ht="38.25">
      <c r="A34" s="351"/>
      <c r="B34" s="323" t="s">
        <v>398</v>
      </c>
      <c r="C34" s="323"/>
      <c r="D34" s="323"/>
      <c r="E34" s="371"/>
      <c r="F34" s="339"/>
      <c r="G34" s="339"/>
      <c r="H34" s="339"/>
      <c r="I34" s="339"/>
      <c r="J34" s="339"/>
      <c r="K34" s="339"/>
      <c r="L34" s="339"/>
      <c r="M34" s="338"/>
      <c r="N34" s="339"/>
      <c r="O34" s="339"/>
      <c r="P34" s="339"/>
      <c r="Q34" s="339"/>
      <c r="R34" s="339"/>
      <c r="S34" s="338"/>
      <c r="T34" s="339"/>
      <c r="U34" s="339"/>
      <c r="V34" s="338"/>
      <c r="W34" s="339"/>
      <c r="X34" s="356"/>
      <c r="Y34" s="356"/>
      <c r="Z34" s="356"/>
      <c r="AA34" s="356"/>
      <c r="AB34" s="356"/>
      <c r="AC34" s="351"/>
      <c r="AD34" s="351"/>
      <c r="AE34" s="351"/>
    </row>
    <row r="35" spans="1:31" s="352" customFormat="1" ht="63.75" outlineLevel="1">
      <c r="A35" s="351"/>
      <c r="B35" s="323"/>
      <c r="C35" s="323" t="s">
        <v>397</v>
      </c>
      <c r="D35" s="323"/>
      <c r="E35" s="371" t="s">
        <v>275</v>
      </c>
      <c r="F35" s="339" t="s">
        <v>273</v>
      </c>
      <c r="G35" s="339"/>
      <c r="H35" s="339"/>
      <c r="I35" s="339" t="s">
        <v>285</v>
      </c>
      <c r="J35" s="339" t="s">
        <v>263</v>
      </c>
      <c r="K35" s="339"/>
      <c r="L35" s="339"/>
      <c r="M35" s="338"/>
      <c r="N35" s="339"/>
      <c r="O35" s="339" t="s">
        <v>483</v>
      </c>
      <c r="P35" s="339"/>
      <c r="Q35" s="339"/>
      <c r="R35" s="339"/>
      <c r="S35" s="338">
        <v>0</v>
      </c>
      <c r="T35" s="339"/>
      <c r="U35" s="339"/>
      <c r="V35" s="338"/>
      <c r="W35" s="339"/>
      <c r="X35" s="356"/>
      <c r="Y35" s="356"/>
      <c r="Z35" s="356"/>
      <c r="AA35" s="356"/>
      <c r="AB35" s="356"/>
      <c r="AC35" s="351"/>
      <c r="AD35" s="351"/>
      <c r="AE35" s="351"/>
    </row>
    <row r="36" spans="1:31" s="352" customFormat="1" ht="38.25" outlineLevel="1">
      <c r="A36" s="351"/>
      <c r="B36" s="323"/>
      <c r="C36" s="323" t="s">
        <v>621</v>
      </c>
      <c r="D36" s="323"/>
      <c r="E36" s="371" t="s">
        <v>275</v>
      </c>
      <c r="F36" s="339"/>
      <c r="G36" s="339"/>
      <c r="H36" s="339"/>
      <c r="I36" s="339" t="s">
        <v>286</v>
      </c>
      <c r="J36" s="339" t="s">
        <v>623</v>
      </c>
      <c r="K36" s="339"/>
      <c r="L36" s="339"/>
      <c r="M36" s="338"/>
      <c r="N36" s="339"/>
      <c r="O36" s="339" t="s">
        <v>483</v>
      </c>
      <c r="P36" s="339"/>
      <c r="Q36" s="339"/>
      <c r="R36" s="339"/>
      <c r="S36" s="338">
        <v>0</v>
      </c>
      <c r="T36" s="339"/>
      <c r="U36" s="339"/>
      <c r="V36" s="338"/>
      <c r="W36" s="339"/>
      <c r="X36" s="356"/>
      <c r="Y36" s="356"/>
      <c r="Z36" s="356"/>
      <c r="AA36" s="356"/>
      <c r="AB36" s="356"/>
      <c r="AC36" s="351"/>
      <c r="AD36" s="351"/>
      <c r="AE36" s="351"/>
    </row>
    <row r="37" spans="1:31" s="352" customFormat="1" ht="51" outlineLevel="1">
      <c r="A37" s="351"/>
      <c r="B37" s="323"/>
      <c r="C37" s="323" t="s">
        <v>622</v>
      </c>
      <c r="D37" s="323"/>
      <c r="E37" s="371" t="s">
        <v>275</v>
      </c>
      <c r="F37" s="339"/>
      <c r="G37" s="339"/>
      <c r="H37" s="339"/>
      <c r="I37" s="339" t="s">
        <v>286</v>
      </c>
      <c r="J37" s="339" t="s">
        <v>0</v>
      </c>
      <c r="K37" s="339"/>
      <c r="L37" s="339"/>
      <c r="M37" s="338"/>
      <c r="N37" s="339"/>
      <c r="O37" s="339" t="s">
        <v>483</v>
      </c>
      <c r="P37" s="339"/>
      <c r="Q37" s="339"/>
      <c r="R37" s="339"/>
      <c r="S37" s="338">
        <v>0</v>
      </c>
      <c r="T37" s="339"/>
      <c r="U37" s="339"/>
      <c r="V37" s="338"/>
      <c r="W37" s="339"/>
      <c r="X37" s="356"/>
      <c r="Y37" s="356"/>
      <c r="Z37" s="356"/>
      <c r="AA37" s="356"/>
      <c r="AB37" s="356"/>
      <c r="AC37" s="351"/>
      <c r="AD37" s="351"/>
      <c r="AE37" s="351"/>
    </row>
    <row r="38" spans="1:31" ht="25.5">
      <c r="A38" s="312"/>
      <c r="B38" s="323" t="s">
        <v>49</v>
      </c>
      <c r="C38" s="323"/>
      <c r="D38" s="327"/>
      <c r="E38" s="371"/>
      <c r="F38" s="338"/>
      <c r="G38" s="338"/>
      <c r="H38" s="338"/>
      <c r="I38" s="338"/>
      <c r="J38" s="338"/>
      <c r="K38" s="338"/>
      <c r="L38" s="338"/>
      <c r="M38" s="338"/>
      <c r="N38" s="338"/>
      <c r="O38" s="339"/>
      <c r="P38" s="338"/>
      <c r="Q38" s="338"/>
      <c r="R38" s="338"/>
      <c r="S38" s="338">
        <v>0</v>
      </c>
      <c r="T38" s="338"/>
      <c r="U38" s="338"/>
      <c r="V38" s="338"/>
      <c r="W38" s="338"/>
      <c r="X38" s="353"/>
      <c r="Y38" s="353"/>
      <c r="Z38" s="353"/>
      <c r="AA38" s="353"/>
      <c r="AB38" s="353"/>
      <c r="AC38" s="312"/>
      <c r="AD38" s="312"/>
      <c r="AE38" s="312"/>
    </row>
    <row r="39" spans="1:31" ht="25.5" outlineLevel="1">
      <c r="A39" s="312"/>
      <c r="B39" s="323"/>
      <c r="C39" s="323" t="s">
        <v>440</v>
      </c>
      <c r="D39" s="327"/>
      <c r="E39" s="371" t="s">
        <v>275</v>
      </c>
      <c r="F39" s="338"/>
      <c r="G39" s="338"/>
      <c r="H39" s="338"/>
      <c r="I39" s="338" t="s">
        <v>288</v>
      </c>
      <c r="J39" s="339" t="s">
        <v>443</v>
      </c>
      <c r="K39" s="338"/>
      <c r="L39" s="338"/>
      <c r="M39" s="338"/>
      <c r="N39" s="338"/>
      <c r="O39" s="339" t="s">
        <v>483</v>
      </c>
      <c r="P39" s="338"/>
      <c r="Q39" s="338"/>
      <c r="R39" s="338"/>
      <c r="S39" s="338">
        <v>0</v>
      </c>
      <c r="T39" s="338"/>
      <c r="U39" s="338"/>
      <c r="V39" s="338"/>
      <c r="W39" s="338"/>
      <c r="X39" s="353"/>
      <c r="Y39" s="353"/>
      <c r="Z39" s="353"/>
      <c r="AA39" s="353"/>
      <c r="AB39" s="353"/>
      <c r="AC39" s="312"/>
      <c r="AD39" s="312"/>
      <c r="AE39" s="312"/>
    </row>
    <row r="40" spans="1:31" ht="25.5" outlineLevel="1">
      <c r="A40" s="312"/>
      <c r="B40" s="323"/>
      <c r="C40" s="323" t="s">
        <v>439</v>
      </c>
      <c r="D40" s="327"/>
      <c r="E40" s="371" t="s">
        <v>275</v>
      </c>
      <c r="F40" s="338"/>
      <c r="G40" s="338"/>
      <c r="H40" s="338"/>
      <c r="I40" s="338" t="s">
        <v>288</v>
      </c>
      <c r="J40" s="339" t="s">
        <v>263</v>
      </c>
      <c r="K40" s="338"/>
      <c r="L40" s="338"/>
      <c r="M40" s="338"/>
      <c r="N40" s="338"/>
      <c r="O40" s="339" t="s">
        <v>483</v>
      </c>
      <c r="P40" s="338"/>
      <c r="Q40" s="338"/>
      <c r="R40" s="338"/>
      <c r="S40" s="338">
        <v>0</v>
      </c>
      <c r="T40" s="338"/>
      <c r="U40" s="338"/>
      <c r="V40" s="338"/>
      <c r="W40" s="338"/>
      <c r="X40" s="353"/>
      <c r="Y40" s="353"/>
      <c r="Z40" s="353"/>
      <c r="AA40" s="353"/>
      <c r="AB40" s="353"/>
      <c r="AC40" s="312"/>
      <c r="AD40" s="312"/>
      <c r="AE40" s="312"/>
    </row>
    <row r="41" spans="1:31" ht="38.25" outlineLevel="1">
      <c r="A41" s="312"/>
      <c r="B41" s="323"/>
      <c r="C41" s="323" t="s">
        <v>523</v>
      </c>
      <c r="D41" s="327"/>
      <c r="E41" s="371" t="s">
        <v>275</v>
      </c>
      <c r="F41" s="338"/>
      <c r="G41" s="338"/>
      <c r="H41" s="338"/>
      <c r="I41" s="338" t="s">
        <v>288</v>
      </c>
      <c r="J41" s="338"/>
      <c r="K41" s="338"/>
      <c r="L41" s="338"/>
      <c r="M41" s="338"/>
      <c r="N41" s="338"/>
      <c r="O41" s="339" t="s">
        <v>483</v>
      </c>
      <c r="P41" s="338"/>
      <c r="Q41" s="338"/>
      <c r="R41" s="338"/>
      <c r="S41" s="338">
        <v>0</v>
      </c>
      <c r="T41" s="338"/>
      <c r="U41" s="338"/>
      <c r="V41" s="338"/>
      <c r="W41" s="338"/>
      <c r="X41" s="353"/>
      <c r="Y41" s="353"/>
      <c r="Z41" s="353"/>
      <c r="AA41" s="353"/>
      <c r="AB41" s="353"/>
      <c r="AC41" s="312"/>
      <c r="AD41" s="312"/>
      <c r="AE41" s="312"/>
    </row>
    <row r="42" spans="1:31" ht="25.5" outlineLevel="1">
      <c r="A42" s="312"/>
      <c r="B42" s="323"/>
      <c r="C42" s="323" t="s">
        <v>441</v>
      </c>
      <c r="D42" s="327"/>
      <c r="E42" s="371" t="s">
        <v>275</v>
      </c>
      <c r="F42" s="338"/>
      <c r="G42" s="338"/>
      <c r="H42" s="338"/>
      <c r="I42" s="338" t="s">
        <v>288</v>
      </c>
      <c r="J42" s="339" t="s">
        <v>263</v>
      </c>
      <c r="K42" s="338"/>
      <c r="L42" s="338"/>
      <c r="M42" s="338"/>
      <c r="N42" s="338"/>
      <c r="O42" s="339" t="s">
        <v>483</v>
      </c>
      <c r="P42" s="338"/>
      <c r="Q42" s="338"/>
      <c r="R42" s="338"/>
      <c r="S42" s="338">
        <v>0</v>
      </c>
      <c r="T42" s="338"/>
      <c r="U42" s="338"/>
      <c r="V42" s="338"/>
      <c r="W42" s="338"/>
      <c r="X42" s="353"/>
      <c r="Y42" s="353"/>
      <c r="Z42" s="353"/>
      <c r="AA42" s="353"/>
      <c r="AB42" s="353"/>
      <c r="AC42" s="312"/>
      <c r="AD42" s="312"/>
      <c r="AE42" s="312"/>
    </row>
    <row r="43" spans="1:31" ht="25.5" outlineLevel="1">
      <c r="A43" s="312"/>
      <c r="B43" s="323"/>
      <c r="C43" s="323" t="s">
        <v>442</v>
      </c>
      <c r="D43" s="327"/>
      <c r="E43" s="371" t="s">
        <v>275</v>
      </c>
      <c r="F43" s="338"/>
      <c r="G43" s="338"/>
      <c r="H43" s="338"/>
      <c r="I43" s="338" t="s">
        <v>288</v>
      </c>
      <c r="J43" s="339" t="s">
        <v>263</v>
      </c>
      <c r="K43" s="338"/>
      <c r="L43" s="338"/>
      <c r="M43" s="338"/>
      <c r="N43" s="338"/>
      <c r="O43" s="339" t="s">
        <v>483</v>
      </c>
      <c r="P43" s="338"/>
      <c r="Q43" s="338"/>
      <c r="R43" s="338"/>
      <c r="S43" s="338">
        <v>0</v>
      </c>
      <c r="T43" s="338"/>
      <c r="U43" s="338"/>
      <c r="V43" s="338"/>
      <c r="W43" s="338"/>
      <c r="X43" s="353"/>
      <c r="Y43" s="353"/>
      <c r="Z43" s="353"/>
      <c r="AA43" s="353"/>
      <c r="AB43" s="353"/>
      <c r="AC43" s="312"/>
      <c r="AD43" s="312"/>
      <c r="AE43" s="312"/>
    </row>
    <row r="44" spans="1:31" ht="38.25" outlineLevel="1">
      <c r="A44" s="312"/>
      <c r="B44" s="323"/>
      <c r="C44" s="323" t="s">
        <v>515</v>
      </c>
      <c r="D44" s="327"/>
      <c r="E44" s="371" t="s">
        <v>275</v>
      </c>
      <c r="F44" s="338"/>
      <c r="G44" s="338"/>
      <c r="H44" s="338"/>
      <c r="I44" s="338" t="s">
        <v>288</v>
      </c>
      <c r="J44" s="339" t="s">
        <v>263</v>
      </c>
      <c r="K44" s="338"/>
      <c r="L44" s="338"/>
      <c r="M44" s="338"/>
      <c r="N44" s="338"/>
      <c r="O44" s="339" t="s">
        <v>483</v>
      </c>
      <c r="P44" s="338"/>
      <c r="Q44" s="338"/>
      <c r="R44" s="338"/>
      <c r="S44" s="338">
        <v>0</v>
      </c>
      <c r="T44" s="338"/>
      <c r="U44" s="338"/>
      <c r="V44" s="338"/>
      <c r="W44" s="338"/>
      <c r="X44" s="353"/>
      <c r="Y44" s="353"/>
      <c r="Z44" s="353"/>
      <c r="AA44" s="353"/>
      <c r="AB44" s="353"/>
      <c r="AC44" s="312"/>
      <c r="AD44" s="312"/>
      <c r="AE44" s="312"/>
    </row>
    <row r="45" spans="1:31" ht="25.5" outlineLevel="1">
      <c r="A45" s="312"/>
      <c r="B45" s="323"/>
      <c r="C45" s="323" t="s">
        <v>516</v>
      </c>
      <c r="D45" s="327"/>
      <c r="E45" s="371" t="s">
        <v>275</v>
      </c>
      <c r="F45" s="338"/>
      <c r="G45" s="338"/>
      <c r="H45" s="338"/>
      <c r="I45" s="338" t="s">
        <v>288</v>
      </c>
      <c r="J45" s="338"/>
      <c r="K45" s="338"/>
      <c r="L45" s="338"/>
      <c r="M45" s="338"/>
      <c r="N45" s="338"/>
      <c r="O45" s="339" t="s">
        <v>483</v>
      </c>
      <c r="P45" s="338"/>
      <c r="Q45" s="338"/>
      <c r="R45" s="338"/>
      <c r="S45" s="338">
        <v>0</v>
      </c>
      <c r="T45" s="338"/>
      <c r="U45" s="338"/>
      <c r="V45" s="338"/>
      <c r="W45" s="338"/>
      <c r="X45" s="353"/>
      <c r="Y45" s="353"/>
      <c r="Z45" s="353"/>
      <c r="AA45" s="353"/>
      <c r="AB45" s="353"/>
      <c r="AC45" s="312"/>
      <c r="AD45" s="312"/>
      <c r="AE45" s="312"/>
    </row>
    <row r="46" spans="1:31" ht="25.5" outlineLevel="1">
      <c r="A46" s="312"/>
      <c r="B46" s="323"/>
      <c r="C46" s="323" t="s">
        <v>517</v>
      </c>
      <c r="D46" s="327"/>
      <c r="E46" s="371" t="s">
        <v>275</v>
      </c>
      <c r="F46" s="338"/>
      <c r="G46" s="338"/>
      <c r="H46" s="338"/>
      <c r="I46" s="338" t="s">
        <v>288</v>
      </c>
      <c r="J46" s="339" t="s">
        <v>263</v>
      </c>
      <c r="K46" s="338"/>
      <c r="L46" s="338"/>
      <c r="M46" s="338"/>
      <c r="N46" s="338"/>
      <c r="O46" s="339" t="s">
        <v>483</v>
      </c>
      <c r="P46" s="338"/>
      <c r="Q46" s="338"/>
      <c r="R46" s="338"/>
      <c r="S46" s="338">
        <v>0</v>
      </c>
      <c r="T46" s="338"/>
      <c r="U46" s="338"/>
      <c r="V46" s="338"/>
      <c r="W46" s="338"/>
      <c r="X46" s="353"/>
      <c r="Y46" s="353"/>
      <c r="Z46" s="353"/>
      <c r="AA46" s="353"/>
      <c r="AB46" s="353"/>
      <c r="AC46" s="312"/>
      <c r="AD46" s="312"/>
      <c r="AE46" s="312"/>
    </row>
    <row r="47" spans="1:31" ht="38.25" outlineLevel="1">
      <c r="A47" s="312"/>
      <c r="B47" s="323"/>
      <c r="C47" s="323" t="s">
        <v>518</v>
      </c>
      <c r="D47" s="327"/>
      <c r="E47" s="371" t="s">
        <v>275</v>
      </c>
      <c r="F47" s="338"/>
      <c r="G47" s="338"/>
      <c r="H47" s="338"/>
      <c r="I47" s="338" t="s">
        <v>288</v>
      </c>
      <c r="J47" s="339" t="s">
        <v>263</v>
      </c>
      <c r="K47" s="338"/>
      <c r="L47" s="338"/>
      <c r="M47" s="338"/>
      <c r="N47" s="338"/>
      <c r="O47" s="339" t="s">
        <v>483</v>
      </c>
      <c r="P47" s="338"/>
      <c r="Q47" s="338"/>
      <c r="R47" s="338"/>
      <c r="S47" s="338">
        <v>0</v>
      </c>
      <c r="T47" s="338"/>
      <c r="U47" s="338"/>
      <c r="V47" s="338"/>
      <c r="W47" s="338"/>
      <c r="X47" s="353"/>
      <c r="Y47" s="353"/>
      <c r="Z47" s="353"/>
      <c r="AA47" s="353"/>
      <c r="AB47" s="353"/>
      <c r="AC47" s="312"/>
      <c r="AD47" s="312"/>
      <c r="AE47" s="312"/>
    </row>
    <row r="48" spans="1:31" ht="25.5" outlineLevel="1">
      <c r="A48" s="312"/>
      <c r="B48" s="323" t="s">
        <v>50</v>
      </c>
      <c r="C48" s="323"/>
      <c r="D48" s="327"/>
      <c r="E48" s="371"/>
      <c r="F48" s="338"/>
      <c r="G48" s="338"/>
      <c r="H48" s="338"/>
      <c r="I48" s="338"/>
      <c r="J48" s="339"/>
      <c r="K48" s="338"/>
      <c r="L48" s="338"/>
      <c r="M48" s="338"/>
      <c r="N48" s="338"/>
      <c r="O48" s="339"/>
      <c r="P48" s="338"/>
      <c r="Q48" s="338"/>
      <c r="R48" s="338"/>
      <c r="S48" s="338"/>
      <c r="T48" s="338"/>
      <c r="U48" s="338"/>
      <c r="V48" s="338"/>
      <c r="W48" s="338"/>
      <c r="X48" s="353"/>
      <c r="Y48" s="353"/>
      <c r="Z48" s="353"/>
      <c r="AA48" s="353"/>
      <c r="AB48" s="353"/>
      <c r="AC48" s="312"/>
      <c r="AD48" s="312"/>
      <c r="AE48" s="312"/>
    </row>
    <row r="49" spans="1:31" ht="25.5" hidden="1">
      <c r="A49" s="312"/>
      <c r="B49" s="323" t="s">
        <v>390</v>
      </c>
      <c r="C49" s="323" t="s">
        <v>391</v>
      </c>
      <c r="D49" s="327"/>
      <c r="E49" s="371"/>
      <c r="F49" s="338"/>
      <c r="G49" s="338"/>
      <c r="H49" s="338"/>
      <c r="I49" s="338" t="s">
        <v>284</v>
      </c>
      <c r="J49" s="338"/>
      <c r="K49" s="338"/>
      <c r="L49" s="338"/>
      <c r="M49" s="338"/>
      <c r="N49" s="338"/>
      <c r="O49" s="339" t="s">
        <v>483</v>
      </c>
      <c r="P49" s="338"/>
      <c r="Q49" s="338"/>
      <c r="R49" s="338"/>
      <c r="S49" s="338">
        <v>0</v>
      </c>
      <c r="T49" s="338"/>
      <c r="U49" s="338"/>
      <c r="V49" s="338"/>
      <c r="W49" s="338"/>
      <c r="X49" s="353"/>
      <c r="Y49" s="353"/>
      <c r="Z49" s="353"/>
      <c r="AA49" s="353"/>
      <c r="AB49" s="353"/>
      <c r="AC49" s="312"/>
      <c r="AD49" s="312"/>
      <c r="AE49" s="312"/>
    </row>
    <row r="50" spans="1:31" ht="43.5" customHeight="1">
      <c r="A50" s="312"/>
      <c r="C50" s="323" t="s">
        <v>51</v>
      </c>
      <c r="D50" s="327"/>
      <c r="E50" s="371" t="s">
        <v>275</v>
      </c>
      <c r="F50" s="338"/>
      <c r="G50" s="338"/>
      <c r="H50" s="338"/>
      <c r="I50" s="338" t="s">
        <v>284</v>
      </c>
      <c r="J50" s="338"/>
      <c r="K50" s="338"/>
      <c r="L50" s="338"/>
      <c r="M50" s="338"/>
      <c r="N50" s="338"/>
      <c r="O50" s="339" t="s">
        <v>483</v>
      </c>
      <c r="P50" s="338"/>
      <c r="Q50" s="338"/>
      <c r="R50" s="338"/>
      <c r="S50" s="338">
        <v>0</v>
      </c>
      <c r="T50" s="338"/>
      <c r="U50" s="338"/>
      <c r="V50" s="338"/>
      <c r="W50" s="338"/>
      <c r="X50" s="353"/>
      <c r="Y50" s="353"/>
      <c r="Z50" s="353"/>
      <c r="AA50" s="353"/>
      <c r="AB50" s="353"/>
      <c r="AC50" s="312"/>
      <c r="AD50" s="312"/>
      <c r="AE50" s="312"/>
    </row>
    <row r="51" spans="1:31" ht="38.25" outlineLevel="1">
      <c r="A51" s="312"/>
      <c r="B51" s="323"/>
      <c r="C51" s="323" t="s">
        <v>448</v>
      </c>
      <c r="D51" s="327"/>
      <c r="E51" s="371" t="s">
        <v>275</v>
      </c>
      <c r="F51" s="338" t="s">
        <v>273</v>
      </c>
      <c r="G51" s="338"/>
      <c r="H51" s="338"/>
      <c r="I51" s="338" t="s">
        <v>288</v>
      </c>
      <c r="J51" s="339" t="s">
        <v>445</v>
      </c>
      <c r="K51" s="338"/>
      <c r="L51" s="338"/>
      <c r="M51" s="338"/>
      <c r="N51" s="338"/>
      <c r="O51" s="339" t="s">
        <v>483</v>
      </c>
      <c r="P51" s="338"/>
      <c r="Q51" s="338"/>
      <c r="R51" s="338"/>
      <c r="S51" s="338">
        <v>0</v>
      </c>
      <c r="T51" s="338"/>
      <c r="U51" s="338"/>
      <c r="V51" s="338"/>
      <c r="W51" s="338"/>
      <c r="X51" s="353"/>
      <c r="Y51" s="353"/>
      <c r="Z51" s="353"/>
      <c r="AA51" s="353"/>
      <c r="AB51" s="353"/>
      <c r="AC51" s="312"/>
      <c r="AD51" s="312"/>
      <c r="AE51" s="312"/>
    </row>
    <row r="52" spans="1:31" ht="38.25" outlineLevel="1">
      <c r="A52" s="312"/>
      <c r="B52" s="323"/>
      <c r="C52" s="323" t="s">
        <v>525</v>
      </c>
      <c r="D52" s="327"/>
      <c r="E52" s="339" t="s">
        <v>275</v>
      </c>
      <c r="F52" s="338"/>
      <c r="G52" s="338"/>
      <c r="H52" s="338"/>
      <c r="I52" s="338" t="s">
        <v>288</v>
      </c>
      <c r="J52" s="339" t="s">
        <v>263</v>
      </c>
      <c r="K52" s="338"/>
      <c r="L52" s="338"/>
      <c r="M52" s="338"/>
      <c r="N52" s="338"/>
      <c r="O52" s="338" t="s">
        <v>483</v>
      </c>
      <c r="P52" s="338"/>
      <c r="Q52" s="338"/>
      <c r="R52" s="338"/>
      <c r="S52" s="338">
        <v>0</v>
      </c>
      <c r="T52" s="338"/>
      <c r="U52" s="338"/>
      <c r="V52" s="338"/>
      <c r="W52" s="338"/>
      <c r="X52" s="353"/>
      <c r="Y52" s="353"/>
      <c r="Z52" s="353"/>
      <c r="AA52" s="353"/>
      <c r="AB52" s="353"/>
      <c r="AC52" s="312"/>
      <c r="AD52" s="312"/>
      <c r="AE52" s="312"/>
    </row>
    <row r="53" spans="1:31" ht="38.25" outlineLevel="1">
      <c r="A53" s="312"/>
      <c r="B53" s="323"/>
      <c r="C53" s="323" t="s">
        <v>52</v>
      </c>
      <c r="D53" s="327"/>
      <c r="E53" s="371" t="s">
        <v>275</v>
      </c>
      <c r="F53" s="338" t="s">
        <v>273</v>
      </c>
      <c r="G53" s="338"/>
      <c r="H53" s="338"/>
      <c r="I53" s="338" t="s">
        <v>288</v>
      </c>
      <c r="J53" s="339" t="s">
        <v>445</v>
      </c>
      <c r="K53" s="338"/>
      <c r="L53" s="338"/>
      <c r="M53" s="338"/>
      <c r="N53" s="338"/>
      <c r="O53" s="339" t="s">
        <v>483</v>
      </c>
      <c r="P53" s="338"/>
      <c r="Q53" s="338"/>
      <c r="R53" s="338"/>
      <c r="S53" s="338">
        <v>0</v>
      </c>
      <c r="T53" s="338"/>
      <c r="U53" s="338"/>
      <c r="V53" s="338"/>
      <c r="W53" s="338"/>
      <c r="X53" s="353"/>
      <c r="Y53" s="353"/>
      <c r="Z53" s="353"/>
      <c r="AA53" s="353"/>
      <c r="AB53" s="353"/>
      <c r="AC53" s="312"/>
      <c r="AD53" s="312"/>
      <c r="AE53" s="312"/>
    </row>
    <row r="54" spans="1:31" ht="25.5" hidden="1" outlineLevel="1">
      <c r="A54" s="312"/>
      <c r="B54" s="323"/>
      <c r="C54" s="323" t="s">
        <v>446</v>
      </c>
      <c r="D54" s="327"/>
      <c r="E54" s="371" t="s">
        <v>275</v>
      </c>
      <c r="F54" s="338" t="s">
        <v>273</v>
      </c>
      <c r="G54" s="338"/>
      <c r="H54" s="338"/>
      <c r="I54" s="338" t="s">
        <v>288</v>
      </c>
      <c r="J54" s="339" t="s">
        <v>445</v>
      </c>
      <c r="K54" s="338"/>
      <c r="L54" s="338"/>
      <c r="M54" s="338"/>
      <c r="N54" s="338"/>
      <c r="O54" s="339" t="s">
        <v>483</v>
      </c>
      <c r="P54" s="338"/>
      <c r="Q54" s="338"/>
      <c r="R54" s="338"/>
      <c r="S54" s="338">
        <v>0</v>
      </c>
      <c r="T54" s="338"/>
      <c r="U54" s="338"/>
      <c r="V54" s="338"/>
      <c r="W54" s="338"/>
      <c r="X54" s="353"/>
      <c r="Y54" s="353"/>
      <c r="Z54" s="353"/>
      <c r="AA54" s="353"/>
      <c r="AB54" s="353"/>
      <c r="AC54" s="312"/>
      <c r="AD54" s="312"/>
      <c r="AE54" s="312"/>
    </row>
    <row r="55" spans="1:31" collapsed="1">
      <c r="A55" s="312"/>
      <c r="B55" s="323" t="s">
        <v>519</v>
      </c>
      <c r="C55" s="324"/>
      <c r="D55" s="327"/>
      <c r="E55" s="371"/>
      <c r="F55" s="338"/>
      <c r="G55" s="338"/>
      <c r="H55" s="338"/>
      <c r="I55" s="338"/>
      <c r="J55" s="338"/>
      <c r="K55" s="338"/>
      <c r="L55" s="338"/>
      <c r="M55" s="338"/>
      <c r="N55" s="338"/>
      <c r="O55" s="338"/>
      <c r="P55" s="338"/>
      <c r="Q55" s="338"/>
      <c r="R55" s="338"/>
      <c r="S55" s="338"/>
      <c r="T55" s="338"/>
      <c r="U55" s="338"/>
      <c r="V55" s="338"/>
      <c r="W55" s="338"/>
      <c r="X55" s="353"/>
      <c r="Y55" s="353"/>
      <c r="Z55" s="353"/>
      <c r="AA55" s="353"/>
      <c r="AB55" s="353"/>
      <c r="AC55" s="312"/>
      <c r="AD55" s="312"/>
      <c r="AE55" s="312"/>
    </row>
    <row r="56" spans="1:31" ht="51" outlineLevel="1">
      <c r="A56" s="402"/>
      <c r="B56" s="403"/>
      <c r="C56" s="403" t="s">
        <v>520</v>
      </c>
      <c r="D56" s="404"/>
      <c r="E56" s="405" t="s">
        <v>275</v>
      </c>
      <c r="F56" s="406"/>
      <c r="G56" s="406"/>
      <c r="H56" s="406"/>
      <c r="I56" s="406" t="s">
        <v>288</v>
      </c>
      <c r="J56" s="406"/>
      <c r="K56" s="406"/>
      <c r="L56" s="406"/>
      <c r="M56" s="406"/>
      <c r="N56" s="406"/>
      <c r="O56" s="406" t="s">
        <v>483</v>
      </c>
      <c r="P56" s="406"/>
      <c r="Q56" s="406"/>
      <c r="R56" s="406"/>
      <c r="S56" s="406">
        <v>0</v>
      </c>
      <c r="T56" s="406"/>
      <c r="U56" s="406"/>
      <c r="V56" s="406"/>
      <c r="W56" s="406"/>
      <c r="X56" s="407"/>
      <c r="Y56" s="407"/>
      <c r="Z56" s="407"/>
      <c r="AA56" s="407"/>
      <c r="AB56" s="407"/>
      <c r="AC56" s="402"/>
      <c r="AD56" s="402"/>
      <c r="AE56" s="402"/>
    </row>
    <row r="57" spans="1:31" s="312" customFormat="1" ht="63.75" outlineLevel="1">
      <c r="B57" s="323"/>
      <c r="C57" s="323" t="s">
        <v>521</v>
      </c>
      <c r="D57" s="327"/>
      <c r="E57" s="339" t="s">
        <v>275</v>
      </c>
      <c r="F57" s="338"/>
      <c r="G57" s="338"/>
      <c r="H57" s="338"/>
      <c r="I57" s="338" t="s">
        <v>288</v>
      </c>
      <c r="J57" s="339" t="s">
        <v>263</v>
      </c>
      <c r="K57" s="338"/>
      <c r="L57" s="338"/>
      <c r="M57" s="338"/>
      <c r="N57" s="338"/>
      <c r="O57" s="338" t="s">
        <v>483</v>
      </c>
      <c r="P57" s="338"/>
      <c r="Q57" s="338"/>
      <c r="R57" s="338"/>
      <c r="S57" s="338">
        <v>0</v>
      </c>
      <c r="T57" s="338"/>
      <c r="U57" s="338"/>
      <c r="V57" s="338"/>
      <c r="W57" s="338"/>
      <c r="X57" s="353"/>
      <c r="Y57" s="353"/>
      <c r="Z57" s="353"/>
      <c r="AA57" s="353"/>
      <c r="AB57" s="353"/>
    </row>
    <row r="58" spans="1:31" ht="25.5" hidden="1" outlineLevel="1">
      <c r="A58" s="408"/>
      <c r="B58" s="409"/>
      <c r="C58" s="409" t="s">
        <v>522</v>
      </c>
      <c r="D58" s="410"/>
      <c r="E58" s="411" t="s">
        <v>275</v>
      </c>
      <c r="F58" s="412"/>
      <c r="G58" s="412"/>
      <c r="H58" s="412"/>
      <c r="I58" s="412" t="s">
        <v>288</v>
      </c>
      <c r="J58" s="411" t="s">
        <v>263</v>
      </c>
      <c r="K58" s="412"/>
      <c r="L58" s="412"/>
      <c r="M58" s="412"/>
      <c r="N58" s="412"/>
      <c r="O58" s="412" t="s">
        <v>483</v>
      </c>
      <c r="P58" s="412"/>
      <c r="Q58" s="412"/>
      <c r="R58" s="412"/>
      <c r="S58" s="412">
        <v>0</v>
      </c>
      <c r="T58" s="412"/>
      <c r="U58" s="412"/>
      <c r="V58" s="412"/>
      <c r="W58" s="412"/>
      <c r="X58" s="413"/>
      <c r="Y58" s="413"/>
      <c r="Z58" s="413"/>
      <c r="AA58" s="413"/>
      <c r="AB58" s="413"/>
      <c r="AC58" s="408"/>
      <c r="AD58" s="408"/>
      <c r="AE58" s="408"/>
    </row>
    <row r="59" spans="1:31" ht="25.5" collapsed="1">
      <c r="A59" s="312"/>
      <c r="B59" s="323" t="s">
        <v>524</v>
      </c>
      <c r="C59" s="327"/>
      <c r="D59" s="327"/>
      <c r="E59" s="339"/>
      <c r="F59" s="338"/>
      <c r="G59" s="338"/>
      <c r="H59" s="338"/>
      <c r="I59" s="338"/>
      <c r="J59" s="338"/>
      <c r="K59" s="338"/>
      <c r="L59" s="338"/>
      <c r="M59" s="338"/>
      <c r="N59" s="338"/>
      <c r="O59" s="338"/>
      <c r="P59" s="338"/>
      <c r="Q59" s="338"/>
      <c r="R59" s="338"/>
      <c r="S59" s="338"/>
      <c r="T59" s="338"/>
      <c r="U59" s="338"/>
      <c r="V59" s="338"/>
      <c r="W59" s="338"/>
      <c r="X59" s="353"/>
      <c r="Y59" s="353"/>
      <c r="Z59" s="353"/>
      <c r="AA59" s="353"/>
      <c r="AB59" s="353"/>
      <c r="AC59" s="312"/>
      <c r="AD59" s="312"/>
      <c r="AE59" s="312"/>
    </row>
    <row r="60" spans="1:31" ht="38.25" outlineLevel="1">
      <c r="A60" s="312"/>
      <c r="B60" s="323"/>
      <c r="C60" s="323" t="s">
        <v>447</v>
      </c>
      <c r="D60" s="327"/>
      <c r="E60" s="339" t="s">
        <v>275</v>
      </c>
      <c r="F60" s="338" t="s">
        <v>273</v>
      </c>
      <c r="G60" s="338"/>
      <c r="H60" s="338"/>
      <c r="I60" s="338" t="s">
        <v>288</v>
      </c>
      <c r="J60" s="339" t="s">
        <v>445</v>
      </c>
      <c r="K60" s="338"/>
      <c r="L60" s="338"/>
      <c r="M60" s="338"/>
      <c r="N60" s="338"/>
      <c r="O60" s="338" t="s">
        <v>483</v>
      </c>
      <c r="P60" s="338"/>
      <c r="Q60" s="338"/>
      <c r="R60" s="338"/>
      <c r="S60" s="338">
        <v>0</v>
      </c>
      <c r="T60" s="338"/>
      <c r="U60" s="338"/>
      <c r="V60" s="338"/>
      <c r="W60" s="338"/>
      <c r="X60" s="353"/>
      <c r="Y60" s="353"/>
      <c r="Z60" s="353"/>
      <c r="AA60" s="353"/>
      <c r="AB60" s="353"/>
      <c r="AC60" s="312"/>
      <c r="AD60" s="312"/>
      <c r="AE60" s="312"/>
    </row>
    <row r="61" spans="1:31" ht="25.5" outlineLevel="1">
      <c r="A61" s="312"/>
      <c r="B61" s="323"/>
      <c r="C61" s="323" t="s">
        <v>526</v>
      </c>
      <c r="D61" s="327"/>
      <c r="E61" s="339" t="s">
        <v>276</v>
      </c>
      <c r="F61" s="338"/>
      <c r="G61" s="338"/>
      <c r="H61" s="338"/>
      <c r="I61" s="338" t="s">
        <v>288</v>
      </c>
      <c r="J61" s="339" t="s">
        <v>263</v>
      </c>
      <c r="K61" s="338"/>
      <c r="L61" s="338"/>
      <c r="M61" s="338"/>
      <c r="N61" s="338"/>
      <c r="O61" s="338" t="s">
        <v>483</v>
      </c>
      <c r="P61" s="338"/>
      <c r="Q61" s="338"/>
      <c r="R61" s="338"/>
      <c r="S61" s="338">
        <v>0</v>
      </c>
      <c r="T61" s="338"/>
      <c r="U61" s="338"/>
      <c r="V61" s="338"/>
      <c r="W61" s="338"/>
      <c r="X61" s="353"/>
      <c r="Y61" s="353"/>
      <c r="Z61" s="353"/>
      <c r="AA61" s="353"/>
      <c r="AB61" s="353"/>
      <c r="AC61" s="312"/>
      <c r="AD61" s="312"/>
      <c r="AE61" s="312"/>
    </row>
    <row r="62" spans="1:31" ht="38.25">
      <c r="A62" s="312"/>
      <c r="B62" s="323" t="s">
        <v>450</v>
      </c>
      <c r="C62" s="323" t="s">
        <v>53</v>
      </c>
      <c r="D62" s="323"/>
      <c r="E62" s="371" t="s">
        <v>275</v>
      </c>
      <c r="F62" s="339" t="s">
        <v>273</v>
      </c>
      <c r="G62" s="339"/>
      <c r="H62" s="339"/>
      <c r="I62" s="339" t="s">
        <v>288</v>
      </c>
      <c r="J62" s="339" t="s">
        <v>263</v>
      </c>
      <c r="K62" s="339"/>
      <c r="L62" s="338"/>
      <c r="M62" s="339"/>
      <c r="N62" s="339"/>
      <c r="O62" s="339" t="s">
        <v>483</v>
      </c>
      <c r="P62" s="338"/>
      <c r="Q62" s="338"/>
      <c r="R62" s="338"/>
      <c r="S62" s="338">
        <v>0</v>
      </c>
      <c r="T62" s="338"/>
      <c r="U62" s="338"/>
      <c r="V62" s="338"/>
      <c r="W62" s="338"/>
      <c r="X62" s="353"/>
      <c r="Y62" s="353"/>
      <c r="Z62" s="353"/>
      <c r="AA62" s="353"/>
      <c r="AB62" s="353"/>
      <c r="AC62" s="312"/>
      <c r="AD62" s="312"/>
      <c r="AE62" s="312"/>
    </row>
    <row r="63" spans="1:31" ht="25.5">
      <c r="A63" s="312"/>
      <c r="B63" s="323" t="s">
        <v>392</v>
      </c>
      <c r="C63" s="323"/>
      <c r="D63" s="327"/>
      <c r="E63" s="371"/>
      <c r="F63" s="338"/>
      <c r="G63" s="338"/>
      <c r="H63" s="338"/>
      <c r="I63" s="338"/>
      <c r="J63" s="338"/>
      <c r="K63" s="338"/>
      <c r="L63" s="338"/>
      <c r="M63" s="338"/>
      <c r="N63" s="338"/>
      <c r="O63" s="339"/>
      <c r="P63" s="338"/>
      <c r="Q63" s="338"/>
      <c r="R63" s="338"/>
      <c r="S63" s="338"/>
      <c r="T63" s="338"/>
      <c r="U63" s="338"/>
      <c r="V63" s="338"/>
      <c r="W63" s="338"/>
      <c r="X63" s="353"/>
      <c r="Y63" s="353"/>
      <c r="Z63" s="353"/>
      <c r="AA63" s="353"/>
      <c r="AB63" s="353"/>
      <c r="AC63" s="312"/>
      <c r="AD63" s="312"/>
      <c r="AE63" s="312"/>
    </row>
    <row r="64" spans="1:31" ht="25.5" outlineLevel="1">
      <c r="A64" s="312"/>
      <c r="B64" s="323"/>
      <c r="C64" s="323" t="s">
        <v>393</v>
      </c>
      <c r="D64" s="327"/>
      <c r="E64" s="371" t="s">
        <v>275</v>
      </c>
      <c r="F64" s="338"/>
      <c r="G64" s="338"/>
      <c r="H64" s="338"/>
      <c r="I64" s="338" t="s">
        <v>284</v>
      </c>
      <c r="J64" s="338"/>
      <c r="K64" s="338"/>
      <c r="L64" s="338"/>
      <c r="M64" s="338"/>
      <c r="N64" s="338"/>
      <c r="O64" s="339" t="s">
        <v>483</v>
      </c>
      <c r="P64" s="338"/>
      <c r="Q64" s="338"/>
      <c r="R64" s="338"/>
      <c r="S64" s="338"/>
      <c r="T64" s="338"/>
      <c r="U64" s="338"/>
      <c r="V64" s="338"/>
      <c r="W64" s="338"/>
      <c r="X64" s="353"/>
      <c r="Y64" s="353"/>
      <c r="Z64" s="353"/>
      <c r="AA64" s="353"/>
      <c r="AB64" s="353"/>
      <c r="AC64" s="312"/>
      <c r="AD64" s="312"/>
      <c r="AE64" s="312"/>
    </row>
    <row r="65" spans="1:31" ht="38.25" outlineLevel="1">
      <c r="A65" s="312"/>
      <c r="B65" s="323"/>
      <c r="C65" s="323" t="s">
        <v>449</v>
      </c>
      <c r="D65" s="327"/>
      <c r="E65" s="371" t="s">
        <v>275</v>
      </c>
      <c r="F65" s="338"/>
      <c r="G65" s="338"/>
      <c r="H65" s="338"/>
      <c r="I65" s="338" t="s">
        <v>288</v>
      </c>
      <c r="J65" s="338"/>
      <c r="K65" s="338"/>
      <c r="L65" s="338"/>
      <c r="M65" s="338"/>
      <c r="N65" s="338"/>
      <c r="O65" s="339" t="s">
        <v>483</v>
      </c>
      <c r="P65" s="338"/>
      <c r="Q65" s="338"/>
      <c r="R65" s="338"/>
      <c r="S65" s="338">
        <v>0</v>
      </c>
      <c r="T65" s="338"/>
      <c r="U65" s="338"/>
      <c r="V65" s="338"/>
      <c r="W65" s="338"/>
      <c r="X65" s="353"/>
      <c r="Y65" s="353"/>
      <c r="Z65" s="353"/>
      <c r="AA65" s="353"/>
      <c r="AB65" s="353"/>
      <c r="AC65" s="312"/>
      <c r="AD65" s="312"/>
      <c r="AE65" s="312"/>
    </row>
    <row r="66" spans="1:31" ht="38.25" outlineLevel="1">
      <c r="A66" s="312"/>
      <c r="B66" s="323"/>
      <c r="C66" s="323" t="s">
        <v>509</v>
      </c>
      <c r="D66" s="327"/>
      <c r="E66" s="371" t="s">
        <v>275</v>
      </c>
      <c r="F66" s="338"/>
      <c r="G66" s="338"/>
      <c r="H66" s="338"/>
      <c r="I66" s="338" t="s">
        <v>288</v>
      </c>
      <c r="J66" s="338"/>
      <c r="K66" s="338"/>
      <c r="L66" s="338"/>
      <c r="M66" s="338"/>
      <c r="N66" s="338"/>
      <c r="O66" s="339" t="s">
        <v>483</v>
      </c>
      <c r="P66" s="338"/>
      <c r="Q66" s="338"/>
      <c r="R66" s="338"/>
      <c r="S66" s="338">
        <v>0</v>
      </c>
      <c r="T66" s="338"/>
      <c r="U66" s="338"/>
      <c r="V66" s="338"/>
      <c r="W66" s="338"/>
      <c r="X66" s="353"/>
      <c r="Y66" s="353"/>
      <c r="Z66" s="353"/>
      <c r="AA66" s="353"/>
      <c r="AB66" s="353"/>
      <c r="AC66" s="312"/>
      <c r="AD66" s="312"/>
      <c r="AE66" s="312"/>
    </row>
    <row r="67" spans="1:31" ht="38.25" outlineLevel="1">
      <c r="A67" s="312"/>
      <c r="B67" s="323"/>
      <c r="C67" s="323" t="s">
        <v>510</v>
      </c>
      <c r="D67" s="327"/>
      <c r="E67" s="371" t="s">
        <v>275</v>
      </c>
      <c r="F67" s="338"/>
      <c r="G67" s="338"/>
      <c r="H67" s="338"/>
      <c r="I67" s="338" t="s">
        <v>288</v>
      </c>
      <c r="J67" s="339" t="s">
        <v>263</v>
      </c>
      <c r="K67" s="338"/>
      <c r="L67" s="338"/>
      <c r="M67" s="338"/>
      <c r="N67" s="338"/>
      <c r="O67" s="339" t="s">
        <v>483</v>
      </c>
      <c r="P67" s="338"/>
      <c r="Q67" s="338"/>
      <c r="R67" s="338"/>
      <c r="S67" s="338">
        <v>0</v>
      </c>
      <c r="T67" s="338"/>
      <c r="U67" s="338"/>
      <c r="V67" s="338"/>
      <c r="W67" s="338"/>
      <c r="X67" s="353"/>
      <c r="Y67" s="353"/>
      <c r="Z67" s="353"/>
      <c r="AA67" s="353"/>
      <c r="AB67" s="353"/>
      <c r="AC67" s="312"/>
      <c r="AD67" s="312"/>
      <c r="AE67" s="312"/>
    </row>
    <row r="68" spans="1:31" ht="25.5" outlineLevel="1">
      <c r="A68" s="312"/>
      <c r="B68" s="323"/>
      <c r="C68" s="323" t="s">
        <v>511</v>
      </c>
      <c r="D68" s="327"/>
      <c r="E68" s="371" t="s">
        <v>275</v>
      </c>
      <c r="F68" s="338"/>
      <c r="G68" s="338"/>
      <c r="H68" s="338"/>
      <c r="I68" s="338" t="s">
        <v>288</v>
      </c>
      <c r="J68" s="339" t="s">
        <v>263</v>
      </c>
      <c r="K68" s="338"/>
      <c r="L68" s="338"/>
      <c r="M68" s="338"/>
      <c r="N68" s="338"/>
      <c r="O68" s="339" t="s">
        <v>483</v>
      </c>
      <c r="P68" s="338"/>
      <c r="Q68" s="338"/>
      <c r="R68" s="338"/>
      <c r="S68" s="338">
        <v>0</v>
      </c>
      <c r="T68" s="338"/>
      <c r="U68" s="338"/>
      <c r="V68" s="338"/>
      <c r="W68" s="338"/>
      <c r="X68" s="353"/>
      <c r="Y68" s="353"/>
      <c r="Z68" s="353"/>
      <c r="AA68" s="353"/>
      <c r="AB68" s="353"/>
      <c r="AC68" s="312"/>
      <c r="AD68" s="312"/>
      <c r="AE68" s="312"/>
    </row>
    <row r="69" spans="1:31">
      <c r="A69" s="312"/>
      <c r="B69" s="323"/>
      <c r="D69" s="327"/>
      <c r="E69" s="371"/>
      <c r="F69" s="338"/>
      <c r="G69" s="338"/>
      <c r="H69" s="338"/>
      <c r="I69" s="338"/>
      <c r="J69" s="338"/>
      <c r="K69" s="338"/>
      <c r="L69" s="338"/>
      <c r="M69" s="338"/>
      <c r="N69" s="338"/>
      <c r="O69" s="338"/>
      <c r="P69" s="338"/>
      <c r="Q69" s="338"/>
      <c r="R69" s="338"/>
      <c r="S69" s="338"/>
      <c r="T69" s="338"/>
      <c r="U69" s="338"/>
      <c r="V69" s="338"/>
      <c r="W69" s="338"/>
      <c r="X69" s="353"/>
      <c r="Y69" s="353"/>
      <c r="Z69" s="353"/>
      <c r="AA69" s="353"/>
      <c r="AB69" s="353"/>
      <c r="AC69" s="312"/>
      <c r="AD69" s="312"/>
      <c r="AE69" s="312"/>
    </row>
    <row r="70" spans="1:31">
      <c r="A70" s="313" t="s">
        <v>451</v>
      </c>
      <c r="B70" s="322"/>
      <c r="C70" s="322"/>
      <c r="D70" s="322"/>
      <c r="E70" s="370"/>
      <c r="F70" s="336"/>
      <c r="G70" s="336"/>
      <c r="H70" s="336"/>
      <c r="I70" s="336"/>
      <c r="J70" s="336"/>
      <c r="K70" s="336"/>
      <c r="L70" s="336"/>
      <c r="M70" s="336"/>
      <c r="N70" s="336"/>
      <c r="O70" s="336"/>
      <c r="P70" s="336"/>
      <c r="Q70" s="336"/>
      <c r="R70" s="336"/>
      <c r="S70" s="336"/>
      <c r="T70" s="336"/>
      <c r="U70" s="336"/>
      <c r="V70" s="336"/>
      <c r="W70" s="336"/>
      <c r="X70" s="354"/>
      <c r="Y70" s="354"/>
      <c r="Z70" s="354"/>
      <c r="AA70" s="354"/>
      <c r="AB70" s="354"/>
      <c r="AC70" s="314"/>
      <c r="AD70" s="314"/>
      <c r="AE70" s="314"/>
    </row>
    <row r="71" spans="1:31">
      <c r="A71" s="312"/>
      <c r="B71" s="323"/>
      <c r="C71" s="323"/>
      <c r="D71" s="323"/>
      <c r="E71" s="371"/>
      <c r="F71" s="339"/>
      <c r="G71" s="339"/>
      <c r="H71" s="339"/>
      <c r="I71" s="339"/>
      <c r="J71" s="338"/>
      <c r="K71" s="338"/>
      <c r="L71" s="338"/>
      <c r="M71" s="338"/>
      <c r="N71" s="338"/>
      <c r="O71" s="338"/>
      <c r="P71" s="338"/>
      <c r="Q71" s="338"/>
      <c r="R71" s="338"/>
      <c r="S71" s="338"/>
      <c r="T71" s="338"/>
      <c r="U71" s="338"/>
      <c r="V71" s="338"/>
      <c r="W71" s="338"/>
      <c r="X71" s="353"/>
      <c r="Y71" s="353"/>
      <c r="Z71" s="353"/>
      <c r="AA71" s="353"/>
      <c r="AB71" s="353"/>
      <c r="AC71" s="312"/>
      <c r="AD71" s="312"/>
      <c r="AE71" s="312"/>
    </row>
    <row r="72" spans="1:31" ht="51">
      <c r="A72" s="312"/>
      <c r="B72" s="323" t="s">
        <v>452</v>
      </c>
      <c r="C72" s="323" t="s">
        <v>61</v>
      </c>
      <c r="D72" s="323"/>
      <c r="E72" s="371" t="s">
        <v>275</v>
      </c>
      <c r="F72" s="339" t="s">
        <v>273</v>
      </c>
      <c r="G72" s="339"/>
      <c r="H72" s="339"/>
      <c r="I72" s="339" t="s">
        <v>283</v>
      </c>
      <c r="J72" s="339" t="s">
        <v>263</v>
      </c>
      <c r="K72" s="339"/>
      <c r="L72" s="338"/>
      <c r="M72" s="339"/>
      <c r="N72" s="339"/>
      <c r="O72" s="339" t="s">
        <v>486</v>
      </c>
      <c r="P72" s="338" t="s">
        <v>296</v>
      </c>
      <c r="Q72" s="339">
        <v>2009</v>
      </c>
      <c r="R72" s="338"/>
      <c r="S72" s="338">
        <v>0</v>
      </c>
      <c r="T72" s="339" t="s">
        <v>316</v>
      </c>
      <c r="U72" s="339" t="s">
        <v>312</v>
      </c>
      <c r="V72" s="338"/>
      <c r="W72" s="338"/>
      <c r="X72" s="353">
        <v>869</v>
      </c>
      <c r="Y72" s="353"/>
      <c r="Z72" s="353"/>
      <c r="AA72" s="353"/>
      <c r="AB72" s="353"/>
      <c r="AC72" s="312"/>
      <c r="AD72" s="312"/>
      <c r="AE72" s="312"/>
    </row>
    <row r="73" spans="1:31" ht="38.25">
      <c r="A73" s="312"/>
      <c r="C73" s="323" t="s">
        <v>62</v>
      </c>
      <c r="D73" s="323"/>
      <c r="E73" s="371" t="s">
        <v>275</v>
      </c>
      <c r="F73" s="339" t="s">
        <v>273</v>
      </c>
      <c r="G73" s="339"/>
      <c r="H73" s="339"/>
      <c r="I73" s="339" t="s">
        <v>288</v>
      </c>
      <c r="J73" s="339"/>
      <c r="K73" s="339"/>
      <c r="L73" s="338"/>
      <c r="M73" s="339"/>
      <c r="N73" s="339"/>
      <c r="O73" s="339" t="s">
        <v>486</v>
      </c>
      <c r="P73" s="338"/>
      <c r="Q73" s="338"/>
      <c r="R73" s="338"/>
      <c r="S73" s="338">
        <v>0</v>
      </c>
      <c r="T73" s="338"/>
      <c r="U73" s="338"/>
      <c r="V73" s="338"/>
      <c r="W73" s="338"/>
      <c r="X73" s="353"/>
      <c r="Y73" s="353"/>
      <c r="Z73" s="353"/>
      <c r="AA73" s="353"/>
      <c r="AB73" s="353"/>
      <c r="AC73" s="312"/>
      <c r="AD73" s="312"/>
      <c r="AE73" s="312"/>
    </row>
    <row r="74" spans="1:31" ht="38.25" hidden="1">
      <c r="A74" s="312"/>
      <c r="B74" s="323" t="s">
        <v>373</v>
      </c>
      <c r="D74" s="323"/>
      <c r="E74" s="371"/>
      <c r="F74" s="339"/>
      <c r="G74" s="339"/>
      <c r="H74" s="339"/>
      <c r="I74" s="339"/>
      <c r="J74" s="339"/>
      <c r="K74" s="339"/>
      <c r="L74" s="338"/>
      <c r="M74" s="339"/>
      <c r="N74" s="339"/>
      <c r="O74" s="339"/>
      <c r="P74" s="338"/>
      <c r="Q74" s="338"/>
      <c r="R74" s="338"/>
      <c r="S74" s="338">
        <v>0</v>
      </c>
      <c r="T74" s="338"/>
      <c r="U74" s="338"/>
      <c r="V74" s="338"/>
      <c r="W74" s="338"/>
      <c r="X74" s="353"/>
      <c r="Y74" s="353"/>
      <c r="Z74" s="353"/>
      <c r="AA74" s="353"/>
      <c r="AB74" s="353"/>
      <c r="AC74" s="312"/>
      <c r="AD74" s="312"/>
      <c r="AE74" s="312"/>
    </row>
    <row r="75" spans="1:31" ht="25.5" outlineLevel="1">
      <c r="A75" s="312"/>
      <c r="B75" s="395"/>
      <c r="C75" s="323" t="s">
        <v>374</v>
      </c>
      <c r="D75" s="323"/>
      <c r="E75" s="371" t="s">
        <v>275</v>
      </c>
      <c r="F75" s="339" t="s">
        <v>273</v>
      </c>
      <c r="G75" s="339"/>
      <c r="H75" s="339"/>
      <c r="I75" s="339" t="s">
        <v>286</v>
      </c>
      <c r="J75" s="339"/>
      <c r="K75" s="339"/>
      <c r="L75" s="338"/>
      <c r="M75" s="339"/>
      <c r="N75" s="339"/>
      <c r="O75" s="339" t="s">
        <v>486</v>
      </c>
      <c r="P75" s="338"/>
      <c r="Q75" s="338"/>
      <c r="R75" s="338"/>
      <c r="S75" s="338">
        <v>0</v>
      </c>
      <c r="T75" s="338"/>
      <c r="U75" s="338"/>
      <c r="V75" s="338"/>
      <c r="W75" s="338"/>
      <c r="X75" s="353"/>
      <c r="Y75" s="353"/>
      <c r="Z75" s="353"/>
      <c r="AA75" s="353"/>
      <c r="AB75" s="353"/>
      <c r="AC75" s="312"/>
      <c r="AD75" s="312"/>
      <c r="AE75" s="312"/>
    </row>
    <row r="76" spans="1:31" ht="63.75" hidden="1" outlineLevel="1">
      <c r="A76" s="312"/>
      <c r="B76" s="395"/>
      <c r="C76" s="323" t="s">
        <v>54</v>
      </c>
      <c r="D76" s="323"/>
      <c r="E76" s="371" t="s">
        <v>275</v>
      </c>
      <c r="F76" s="339"/>
      <c r="G76" s="339"/>
      <c r="H76" s="339"/>
      <c r="I76" s="339" t="s">
        <v>286</v>
      </c>
      <c r="J76" s="339" t="s">
        <v>618</v>
      </c>
      <c r="K76" s="339"/>
      <c r="L76" s="338"/>
      <c r="M76" s="339"/>
      <c r="N76" s="339"/>
      <c r="O76" s="339" t="s">
        <v>486</v>
      </c>
      <c r="P76" s="338"/>
      <c r="Q76" s="338"/>
      <c r="R76" s="338"/>
      <c r="S76" s="338">
        <v>0</v>
      </c>
      <c r="T76" s="338"/>
      <c r="U76" s="338"/>
      <c r="V76" s="338"/>
      <c r="W76" s="338"/>
      <c r="X76" s="353"/>
      <c r="Y76" s="353"/>
      <c r="Z76" s="353"/>
      <c r="AA76" s="353"/>
      <c r="AB76" s="353"/>
      <c r="AC76" s="312"/>
      <c r="AD76" s="312"/>
      <c r="AE76" s="312"/>
    </row>
    <row r="77" spans="1:31" ht="38.25" outlineLevel="1">
      <c r="A77" s="312"/>
      <c r="B77" s="395"/>
      <c r="C77" s="323" t="s">
        <v>458</v>
      </c>
      <c r="D77" s="323"/>
      <c r="E77" s="371" t="s">
        <v>275</v>
      </c>
      <c r="F77" s="339" t="s">
        <v>273</v>
      </c>
      <c r="G77" s="339"/>
      <c r="H77" s="339"/>
      <c r="I77" s="339" t="s">
        <v>288</v>
      </c>
      <c r="J77" s="339" t="s">
        <v>459</v>
      </c>
      <c r="K77" s="339"/>
      <c r="L77" s="338"/>
      <c r="M77" s="339"/>
      <c r="N77" s="339"/>
      <c r="O77" s="339" t="s">
        <v>486</v>
      </c>
      <c r="P77" s="338"/>
      <c r="Q77" s="338"/>
      <c r="R77" s="338"/>
      <c r="S77" s="338">
        <v>0</v>
      </c>
      <c r="T77" s="338"/>
      <c r="U77" s="338"/>
      <c r="V77" s="338"/>
      <c r="W77" s="338"/>
      <c r="X77" s="353"/>
      <c r="Y77" s="353"/>
      <c r="Z77" s="353"/>
      <c r="AA77" s="353"/>
      <c r="AB77" s="353"/>
      <c r="AC77" s="312"/>
      <c r="AD77" s="312"/>
      <c r="AE77" s="312"/>
    </row>
    <row r="78" spans="1:31" ht="51" outlineLevel="1">
      <c r="A78" s="312"/>
      <c r="B78" s="395"/>
      <c r="C78" s="323" t="s">
        <v>55</v>
      </c>
      <c r="D78" s="323"/>
      <c r="E78" s="371" t="s">
        <v>275</v>
      </c>
      <c r="F78" s="339" t="s">
        <v>273</v>
      </c>
      <c r="G78" s="339"/>
      <c r="H78" s="339"/>
      <c r="I78" s="339" t="s">
        <v>288</v>
      </c>
      <c r="J78" s="339" t="s">
        <v>459</v>
      </c>
      <c r="K78" s="339"/>
      <c r="L78" s="338"/>
      <c r="M78" s="339"/>
      <c r="N78" s="339"/>
      <c r="O78" s="339" t="s">
        <v>486</v>
      </c>
      <c r="P78" s="338"/>
      <c r="Q78" s="338"/>
      <c r="R78" s="338"/>
      <c r="S78" s="338">
        <v>0</v>
      </c>
      <c r="T78" s="338"/>
      <c r="U78" s="338"/>
      <c r="V78" s="338"/>
      <c r="W78" s="338"/>
      <c r="X78" s="353"/>
      <c r="Y78" s="353"/>
      <c r="Z78" s="353"/>
      <c r="AA78" s="353"/>
      <c r="AB78" s="353"/>
      <c r="AC78" s="312"/>
      <c r="AD78" s="312"/>
      <c r="AE78" s="312"/>
    </row>
    <row r="79" spans="1:31" ht="38.25" outlineLevel="1">
      <c r="A79" s="312"/>
      <c r="B79" s="395"/>
      <c r="C79" s="323" t="s">
        <v>63</v>
      </c>
      <c r="D79" s="323"/>
      <c r="E79" s="371"/>
      <c r="F79" s="339"/>
      <c r="G79" s="339"/>
      <c r="H79" s="339"/>
      <c r="I79" s="339" t="s">
        <v>284</v>
      </c>
      <c r="J79" s="339"/>
      <c r="K79" s="339"/>
      <c r="L79" s="338"/>
      <c r="M79" s="339"/>
      <c r="N79" s="339"/>
      <c r="O79" s="339"/>
      <c r="P79" s="338"/>
      <c r="Q79" s="338"/>
      <c r="R79" s="338"/>
      <c r="S79" s="338"/>
      <c r="T79" s="338"/>
      <c r="U79" s="338"/>
      <c r="V79" s="338"/>
      <c r="W79" s="338"/>
      <c r="X79" s="353"/>
      <c r="Y79" s="353"/>
      <c r="Z79" s="353"/>
      <c r="AA79" s="353"/>
      <c r="AB79" s="353"/>
      <c r="AC79" s="312"/>
      <c r="AD79" s="312"/>
      <c r="AE79" s="312"/>
    </row>
    <row r="80" spans="1:31" ht="25.5" hidden="1">
      <c r="A80" s="312"/>
      <c r="B80" s="323" t="s">
        <v>388</v>
      </c>
      <c r="C80" s="323" t="s">
        <v>389</v>
      </c>
      <c r="D80" s="323"/>
      <c r="E80" s="371" t="s">
        <v>275</v>
      </c>
      <c r="F80" s="339" t="s">
        <v>273</v>
      </c>
      <c r="G80" s="339"/>
      <c r="H80" s="339"/>
      <c r="I80" s="339" t="s">
        <v>284</v>
      </c>
      <c r="J80" s="339"/>
      <c r="K80" s="339"/>
      <c r="L80" s="338"/>
      <c r="M80" s="339"/>
      <c r="N80" s="339"/>
      <c r="O80" s="339" t="s">
        <v>486</v>
      </c>
      <c r="P80" s="338"/>
      <c r="Q80" s="338"/>
      <c r="R80" s="338"/>
      <c r="S80" s="338">
        <v>0</v>
      </c>
      <c r="T80" s="338"/>
      <c r="U80" s="338"/>
      <c r="V80" s="338"/>
      <c r="W80" s="338"/>
      <c r="X80" s="353"/>
      <c r="Y80" s="353"/>
      <c r="Z80" s="353"/>
      <c r="AA80" s="353"/>
      <c r="AB80" s="353"/>
      <c r="AC80" s="312"/>
      <c r="AD80" s="312"/>
      <c r="AE80" s="312"/>
    </row>
    <row r="81" spans="1:31" ht="25.5" hidden="1">
      <c r="A81" s="312"/>
      <c r="B81" s="323" t="s">
        <v>573</v>
      </c>
      <c r="C81" s="323" t="s">
        <v>574</v>
      </c>
      <c r="D81" s="323"/>
      <c r="E81" s="371" t="s">
        <v>275</v>
      </c>
      <c r="F81" s="339" t="s">
        <v>273</v>
      </c>
      <c r="G81" s="339"/>
      <c r="H81" s="339"/>
      <c r="I81" s="339" t="s">
        <v>283</v>
      </c>
      <c r="J81" s="339" t="s">
        <v>263</v>
      </c>
      <c r="K81" s="339"/>
      <c r="L81" s="338"/>
      <c r="M81" s="339"/>
      <c r="N81" s="339"/>
      <c r="O81" s="339" t="s">
        <v>486</v>
      </c>
      <c r="P81" s="338"/>
      <c r="Q81" s="338"/>
      <c r="R81" s="338"/>
      <c r="S81" s="338">
        <v>0</v>
      </c>
      <c r="T81" s="338"/>
      <c r="U81" s="338"/>
      <c r="V81" s="338"/>
      <c r="W81" s="338"/>
      <c r="X81" s="353"/>
      <c r="Y81" s="353"/>
      <c r="Z81" s="353"/>
      <c r="AA81" s="353"/>
      <c r="AB81" s="353"/>
      <c r="AC81" s="312"/>
      <c r="AD81" s="312"/>
      <c r="AE81" s="312"/>
    </row>
    <row r="82" spans="1:31" ht="38.25">
      <c r="A82" s="312"/>
      <c r="B82" s="323"/>
      <c r="C82" s="323" t="s">
        <v>444</v>
      </c>
      <c r="D82" s="323"/>
      <c r="E82" s="371" t="s">
        <v>275</v>
      </c>
      <c r="F82" s="339" t="s">
        <v>273</v>
      </c>
      <c r="G82" s="339"/>
      <c r="H82" s="339"/>
      <c r="I82" s="339" t="s">
        <v>288</v>
      </c>
      <c r="J82" s="339" t="s">
        <v>445</v>
      </c>
      <c r="K82" s="339"/>
      <c r="L82" s="338"/>
      <c r="M82" s="339"/>
      <c r="N82" s="339"/>
      <c r="O82" s="339" t="s">
        <v>486</v>
      </c>
      <c r="P82" s="338"/>
      <c r="Q82" s="338"/>
      <c r="R82" s="338"/>
      <c r="S82" s="338">
        <v>0</v>
      </c>
      <c r="T82" s="338"/>
      <c r="U82" s="338"/>
      <c r="V82" s="338"/>
      <c r="W82" s="338"/>
      <c r="X82" s="353"/>
      <c r="Y82" s="353"/>
      <c r="Z82" s="353"/>
      <c r="AA82" s="353"/>
      <c r="AB82" s="353"/>
      <c r="AC82" s="312"/>
      <c r="AD82" s="312"/>
      <c r="AE82" s="312"/>
    </row>
    <row r="83" spans="1:31" ht="25.5">
      <c r="A83" s="312"/>
      <c r="B83" s="323"/>
      <c r="C83" s="323" t="s">
        <v>56</v>
      </c>
      <c r="D83" s="323"/>
      <c r="E83" s="371" t="s">
        <v>275</v>
      </c>
      <c r="F83" s="339" t="s">
        <v>273</v>
      </c>
      <c r="G83" s="339"/>
      <c r="H83" s="339"/>
      <c r="I83" s="339" t="s">
        <v>285</v>
      </c>
      <c r="J83" s="339" t="s">
        <v>342</v>
      </c>
      <c r="K83" s="339"/>
      <c r="L83" s="338"/>
      <c r="M83" s="339"/>
      <c r="N83" s="339"/>
      <c r="O83" s="339" t="s">
        <v>486</v>
      </c>
      <c r="P83" s="338"/>
      <c r="Q83" s="338"/>
      <c r="R83" s="338"/>
      <c r="S83" s="338">
        <v>0</v>
      </c>
      <c r="T83" s="338"/>
      <c r="U83" s="338"/>
      <c r="V83" s="338"/>
      <c r="W83" s="338"/>
      <c r="X83" s="353"/>
      <c r="Y83" s="353"/>
      <c r="Z83" s="353"/>
      <c r="AA83" s="353"/>
      <c r="AB83" s="353"/>
      <c r="AC83" s="312"/>
      <c r="AD83" s="312"/>
      <c r="AE83" s="312"/>
    </row>
    <row r="84" spans="1:31" ht="51">
      <c r="A84" s="312"/>
      <c r="B84" s="323"/>
      <c r="C84" s="323" t="s">
        <v>57</v>
      </c>
      <c r="D84" s="323"/>
      <c r="E84" s="371" t="s">
        <v>275</v>
      </c>
      <c r="F84" s="339" t="s">
        <v>273</v>
      </c>
      <c r="G84" s="339"/>
      <c r="H84" s="339"/>
      <c r="I84" s="339" t="s">
        <v>285</v>
      </c>
      <c r="J84" s="339" t="s">
        <v>342</v>
      </c>
      <c r="K84" s="339"/>
      <c r="L84" s="338"/>
      <c r="M84" s="339"/>
      <c r="N84" s="339"/>
      <c r="O84" s="339" t="s">
        <v>486</v>
      </c>
      <c r="P84" s="338"/>
      <c r="Q84" s="338"/>
      <c r="R84" s="338"/>
      <c r="S84" s="338">
        <v>0</v>
      </c>
      <c r="T84" s="338"/>
      <c r="U84" s="338"/>
      <c r="V84" s="338"/>
      <c r="W84" s="338"/>
      <c r="X84" s="353"/>
      <c r="Y84" s="353"/>
      <c r="Z84" s="353"/>
      <c r="AA84" s="353"/>
      <c r="AB84" s="353"/>
      <c r="AC84" s="312"/>
      <c r="AD84" s="312"/>
      <c r="AE84" s="312"/>
    </row>
    <row r="85" spans="1:31">
      <c r="A85" s="312"/>
      <c r="B85" s="323" t="s">
        <v>454</v>
      </c>
      <c r="C85" s="323"/>
      <c r="D85" s="327"/>
      <c r="E85" s="371"/>
      <c r="F85" s="338"/>
      <c r="G85" s="338"/>
      <c r="H85" s="338"/>
      <c r="I85" s="338"/>
      <c r="J85" s="339"/>
      <c r="K85" s="338"/>
      <c r="L85" s="338"/>
      <c r="M85" s="338"/>
      <c r="N85" s="338"/>
      <c r="O85" s="339"/>
      <c r="P85" s="338"/>
      <c r="Q85" s="338"/>
      <c r="R85" s="338"/>
      <c r="S85" s="338"/>
      <c r="T85" s="338"/>
      <c r="U85" s="338"/>
      <c r="V85" s="338"/>
      <c r="W85" s="338"/>
      <c r="X85" s="353"/>
      <c r="Y85" s="353"/>
      <c r="Z85" s="353"/>
      <c r="AA85" s="353"/>
      <c r="AB85" s="353"/>
      <c r="AC85" s="312"/>
      <c r="AD85" s="312"/>
      <c r="AE85" s="312"/>
    </row>
    <row r="86" spans="1:31" ht="38.25" outlineLevel="1">
      <c r="A86" s="312"/>
      <c r="B86" s="323"/>
      <c r="C86" s="323" t="s">
        <v>528</v>
      </c>
      <c r="D86" s="327"/>
      <c r="E86" s="371" t="s">
        <v>275</v>
      </c>
      <c r="F86" s="338"/>
      <c r="G86" s="338"/>
      <c r="H86" s="338"/>
      <c r="I86" s="338" t="s">
        <v>288</v>
      </c>
      <c r="J86" s="339"/>
      <c r="K86" s="338"/>
      <c r="L86" s="338"/>
      <c r="M86" s="338"/>
      <c r="N86" s="338"/>
      <c r="O86" s="339" t="s">
        <v>486</v>
      </c>
      <c r="P86" s="338"/>
      <c r="Q86" s="338"/>
      <c r="R86" s="338"/>
      <c r="S86" s="338">
        <v>0</v>
      </c>
      <c r="T86" s="338"/>
      <c r="U86" s="338"/>
      <c r="V86" s="338"/>
      <c r="W86" s="338"/>
      <c r="X86" s="353"/>
      <c r="Y86" s="353"/>
      <c r="Z86" s="353"/>
      <c r="AA86" s="353"/>
      <c r="AB86" s="353"/>
      <c r="AC86" s="312"/>
      <c r="AD86" s="312"/>
      <c r="AE86" s="312"/>
    </row>
    <row r="87" spans="1:31" ht="38.25" outlineLevel="1">
      <c r="A87" s="312"/>
      <c r="B87" s="323"/>
      <c r="C87" s="323" t="s">
        <v>529</v>
      </c>
      <c r="D87" s="327"/>
      <c r="E87" s="371" t="s">
        <v>275</v>
      </c>
      <c r="F87" s="338"/>
      <c r="G87" s="338"/>
      <c r="H87" s="338"/>
      <c r="I87" s="338" t="s">
        <v>288</v>
      </c>
      <c r="J87" s="339"/>
      <c r="K87" s="338"/>
      <c r="L87" s="338"/>
      <c r="M87" s="338"/>
      <c r="N87" s="338"/>
      <c r="O87" s="339" t="s">
        <v>486</v>
      </c>
      <c r="P87" s="338"/>
      <c r="Q87" s="338"/>
      <c r="R87" s="338"/>
      <c r="S87" s="338">
        <v>0</v>
      </c>
      <c r="T87" s="338"/>
      <c r="U87" s="338"/>
      <c r="V87" s="338"/>
      <c r="W87" s="338"/>
      <c r="X87" s="353"/>
      <c r="Y87" s="353"/>
      <c r="Z87" s="353"/>
      <c r="AA87" s="353"/>
      <c r="AB87" s="353"/>
      <c r="AC87" s="312"/>
      <c r="AD87" s="312"/>
      <c r="AE87" s="312"/>
    </row>
    <row r="88" spans="1:31" ht="38.25">
      <c r="A88" s="312"/>
      <c r="B88" s="323" t="s">
        <v>60</v>
      </c>
      <c r="C88" s="323" t="s">
        <v>456</v>
      </c>
      <c r="D88" s="327"/>
      <c r="E88" s="371" t="s">
        <v>275</v>
      </c>
      <c r="F88" s="338" t="s">
        <v>273</v>
      </c>
      <c r="G88" s="338"/>
      <c r="H88" s="338"/>
      <c r="I88" s="338" t="s">
        <v>288</v>
      </c>
      <c r="J88" s="339" t="s">
        <v>457</v>
      </c>
      <c r="K88" s="338"/>
      <c r="L88" s="338"/>
      <c r="M88" s="338"/>
      <c r="N88" s="338"/>
      <c r="O88" s="339" t="s">
        <v>486</v>
      </c>
      <c r="P88" s="338"/>
      <c r="Q88" s="338"/>
      <c r="R88" s="338"/>
      <c r="S88" s="338">
        <v>0</v>
      </c>
      <c r="T88" s="338"/>
      <c r="U88" s="338"/>
      <c r="V88" s="338"/>
      <c r="W88" s="338"/>
      <c r="X88" s="353"/>
      <c r="Y88" s="353"/>
      <c r="Z88" s="353"/>
      <c r="AA88" s="353"/>
      <c r="AB88" s="353"/>
      <c r="AC88" s="312"/>
      <c r="AD88" s="312"/>
      <c r="AE88" s="312"/>
    </row>
    <row r="89" spans="1:31" ht="25.5">
      <c r="A89" s="312"/>
      <c r="B89" s="323"/>
      <c r="C89" s="323" t="s">
        <v>58</v>
      </c>
      <c r="D89" s="323"/>
      <c r="E89" s="371" t="s">
        <v>275</v>
      </c>
      <c r="F89" s="339" t="s">
        <v>273</v>
      </c>
      <c r="G89" s="339"/>
      <c r="H89" s="339"/>
      <c r="I89" s="339" t="s">
        <v>284</v>
      </c>
      <c r="J89" s="339"/>
      <c r="K89" s="339"/>
      <c r="L89" s="338"/>
      <c r="M89" s="339"/>
      <c r="N89" s="339"/>
      <c r="O89" s="339" t="s">
        <v>486</v>
      </c>
      <c r="P89" s="338"/>
      <c r="Q89" s="338"/>
      <c r="R89" s="338"/>
      <c r="S89" s="338">
        <v>0</v>
      </c>
      <c r="T89" s="338"/>
      <c r="U89" s="338"/>
      <c r="V89" s="338"/>
      <c r="W89" s="338"/>
      <c r="X89" s="353"/>
      <c r="Y89" s="353"/>
      <c r="Z89" s="353"/>
      <c r="AA89" s="353"/>
      <c r="AB89" s="353"/>
      <c r="AC89" s="312"/>
      <c r="AD89" s="312"/>
      <c r="AE89" s="312"/>
    </row>
    <row r="90" spans="1:31" ht="51" outlineLevel="1">
      <c r="A90" s="312"/>
      <c r="B90" s="323"/>
      <c r="C90" s="323" t="s">
        <v>455</v>
      </c>
      <c r="D90" s="327"/>
      <c r="E90" s="371" t="s">
        <v>275</v>
      </c>
      <c r="F90" s="338" t="s">
        <v>273</v>
      </c>
      <c r="G90" s="338"/>
      <c r="H90" s="338"/>
      <c r="I90" s="338" t="s">
        <v>288</v>
      </c>
      <c r="J90" s="339" t="s">
        <v>445</v>
      </c>
      <c r="K90" s="338"/>
      <c r="L90" s="338"/>
      <c r="M90" s="338"/>
      <c r="N90" s="338"/>
      <c r="O90" s="339" t="s">
        <v>486</v>
      </c>
      <c r="P90" s="338"/>
      <c r="Q90" s="338"/>
      <c r="R90" s="338"/>
      <c r="S90" s="338">
        <v>0</v>
      </c>
      <c r="T90" s="338"/>
      <c r="U90" s="338"/>
      <c r="V90" s="338"/>
      <c r="W90" s="338"/>
      <c r="X90" s="353"/>
      <c r="Y90" s="353"/>
      <c r="Z90" s="353"/>
      <c r="AA90" s="353"/>
      <c r="AB90" s="353"/>
      <c r="AC90" s="312"/>
      <c r="AD90" s="312"/>
      <c r="AE90" s="312"/>
    </row>
    <row r="91" spans="1:31" ht="25.5">
      <c r="A91" s="312"/>
      <c r="B91" s="323" t="s">
        <v>512</v>
      </c>
      <c r="C91" s="323"/>
      <c r="D91" s="327"/>
      <c r="E91" s="371"/>
      <c r="F91" s="338"/>
      <c r="G91" s="338"/>
      <c r="H91" s="338"/>
      <c r="I91" s="338"/>
      <c r="J91" s="339"/>
      <c r="K91" s="338"/>
      <c r="L91" s="338"/>
      <c r="M91" s="338"/>
      <c r="N91" s="338"/>
      <c r="O91" s="339"/>
      <c r="P91" s="338"/>
      <c r="Q91" s="338"/>
      <c r="R91" s="338"/>
      <c r="S91" s="338"/>
      <c r="T91" s="338"/>
      <c r="U91" s="338"/>
      <c r="V91" s="338"/>
      <c r="W91" s="338"/>
      <c r="X91" s="353"/>
      <c r="Y91" s="353"/>
      <c r="Z91" s="353"/>
      <c r="AA91" s="353"/>
      <c r="AB91" s="353"/>
      <c r="AC91" s="312"/>
      <c r="AD91" s="312"/>
      <c r="AE91" s="312"/>
    </row>
    <row r="92" spans="1:31" ht="51" outlineLevel="1">
      <c r="A92" s="312"/>
      <c r="B92" s="323"/>
      <c r="C92" s="323" t="s">
        <v>513</v>
      </c>
      <c r="D92" s="327"/>
      <c r="E92" s="371" t="s">
        <v>275</v>
      </c>
      <c r="F92" s="338"/>
      <c r="G92" s="338"/>
      <c r="H92" s="338"/>
      <c r="I92" s="338" t="s">
        <v>288</v>
      </c>
      <c r="J92" s="339"/>
      <c r="K92" s="338"/>
      <c r="L92" s="338"/>
      <c r="M92" s="338"/>
      <c r="N92" s="338"/>
      <c r="O92" s="339" t="s">
        <v>483</v>
      </c>
      <c r="P92" s="338"/>
      <c r="Q92" s="338"/>
      <c r="R92" s="338"/>
      <c r="S92" s="338">
        <v>0</v>
      </c>
      <c r="T92" s="338"/>
      <c r="U92" s="338"/>
      <c r="V92" s="338"/>
      <c r="W92" s="338"/>
      <c r="X92" s="353"/>
      <c r="Y92" s="353"/>
      <c r="Z92" s="353"/>
      <c r="AA92" s="353"/>
      <c r="AB92" s="353"/>
      <c r="AC92" s="312"/>
      <c r="AD92" s="312"/>
      <c r="AE92" s="312"/>
    </row>
    <row r="93" spans="1:31" ht="51" outlineLevel="1">
      <c r="A93" s="312"/>
      <c r="B93" s="323"/>
      <c r="C93" s="323" t="s">
        <v>514</v>
      </c>
      <c r="D93" s="327"/>
      <c r="E93" s="371" t="s">
        <v>275</v>
      </c>
      <c r="F93" s="338"/>
      <c r="G93" s="338"/>
      <c r="H93" s="338"/>
      <c r="I93" s="338" t="s">
        <v>288</v>
      </c>
      <c r="J93" s="338"/>
      <c r="K93" s="338"/>
      <c r="L93" s="338"/>
      <c r="M93" s="338"/>
      <c r="N93" s="338"/>
      <c r="O93" s="338" t="s">
        <v>483</v>
      </c>
      <c r="P93" s="338"/>
      <c r="Q93" s="338"/>
      <c r="R93" s="338"/>
      <c r="S93" s="338">
        <v>0</v>
      </c>
      <c r="T93" s="338"/>
      <c r="U93" s="338"/>
      <c r="V93" s="338"/>
      <c r="W93" s="338"/>
      <c r="X93" s="353"/>
      <c r="Y93" s="353"/>
      <c r="Z93" s="353"/>
      <c r="AA93" s="353"/>
      <c r="AB93" s="353"/>
      <c r="AC93" s="312"/>
      <c r="AD93" s="312"/>
      <c r="AE93" s="312"/>
    </row>
    <row r="94" spans="1:31">
      <c r="A94" s="312"/>
      <c r="B94" s="323"/>
      <c r="C94" s="323"/>
      <c r="D94" s="327"/>
      <c r="E94" s="371"/>
      <c r="F94" s="338"/>
      <c r="G94" s="338"/>
      <c r="H94" s="339"/>
      <c r="I94" s="338"/>
      <c r="J94" s="339"/>
      <c r="K94" s="339"/>
      <c r="L94" s="338"/>
      <c r="M94" s="339"/>
      <c r="N94" s="339"/>
      <c r="O94" s="338"/>
      <c r="P94" s="338"/>
      <c r="Q94" s="338"/>
      <c r="R94" s="338"/>
      <c r="S94" s="337"/>
      <c r="T94" s="338"/>
      <c r="U94" s="338"/>
      <c r="V94" s="338"/>
      <c r="W94" s="338"/>
      <c r="X94" s="353"/>
      <c r="Y94" s="353"/>
      <c r="Z94" s="353"/>
      <c r="AA94" s="353"/>
      <c r="AB94" s="353"/>
      <c r="AC94" s="312"/>
      <c r="AD94" s="312"/>
      <c r="AE94" s="312"/>
    </row>
    <row r="95" spans="1:31">
      <c r="A95" s="313" t="s">
        <v>235</v>
      </c>
      <c r="B95" s="322"/>
      <c r="C95" s="322"/>
      <c r="D95" s="322"/>
      <c r="E95" s="370"/>
      <c r="F95" s="336"/>
      <c r="G95" s="336"/>
      <c r="H95" s="336"/>
      <c r="I95" s="336"/>
      <c r="J95" s="336"/>
      <c r="K95" s="336"/>
      <c r="L95" s="336"/>
      <c r="M95" s="336"/>
      <c r="N95" s="336"/>
      <c r="O95" s="336"/>
      <c r="P95" s="336"/>
      <c r="Q95" s="336"/>
      <c r="R95" s="336"/>
      <c r="S95" s="336"/>
      <c r="T95" s="336"/>
      <c r="U95" s="336"/>
      <c r="V95" s="336"/>
      <c r="W95" s="336"/>
      <c r="X95" s="354"/>
      <c r="Y95" s="354"/>
      <c r="Z95" s="354"/>
      <c r="AA95" s="354"/>
      <c r="AB95" s="354"/>
      <c r="AC95" s="314"/>
      <c r="AD95" s="314"/>
      <c r="AE95" s="314"/>
    </row>
    <row r="96" spans="1:31">
      <c r="A96" s="312"/>
      <c r="B96" s="323"/>
      <c r="C96" s="323"/>
      <c r="D96" s="327"/>
      <c r="E96" s="371"/>
      <c r="F96" s="337"/>
      <c r="G96" s="337"/>
      <c r="H96" s="339"/>
      <c r="I96" s="338"/>
      <c r="J96" s="339"/>
      <c r="K96" s="339"/>
      <c r="L96" s="338"/>
      <c r="M96" s="339"/>
      <c r="N96" s="339"/>
      <c r="O96" s="338"/>
      <c r="P96" s="338"/>
      <c r="Q96" s="338"/>
      <c r="R96" s="338"/>
      <c r="S96" s="337"/>
      <c r="T96" s="338"/>
      <c r="U96" s="338"/>
      <c r="V96" s="338"/>
      <c r="W96" s="338"/>
      <c r="X96" s="353"/>
      <c r="Y96" s="353"/>
      <c r="Z96" s="353"/>
      <c r="AA96" s="353"/>
      <c r="AB96" s="353"/>
      <c r="AC96" s="312"/>
      <c r="AD96" s="312"/>
      <c r="AE96" s="312"/>
    </row>
    <row r="97" spans="1:36" s="352" customFormat="1" ht="25.5">
      <c r="A97" s="351"/>
      <c r="B97" s="323" t="s">
        <v>322</v>
      </c>
      <c r="C97" s="323" t="s">
        <v>323</v>
      </c>
      <c r="D97" s="323"/>
      <c r="E97" s="371" t="s">
        <v>275</v>
      </c>
      <c r="F97" s="339" t="s">
        <v>273</v>
      </c>
      <c r="G97" s="339"/>
      <c r="H97" s="339"/>
      <c r="I97" s="339" t="s">
        <v>283</v>
      </c>
      <c r="J97" s="339" t="s">
        <v>263</v>
      </c>
      <c r="K97" s="339"/>
      <c r="L97" s="339"/>
      <c r="M97" s="339"/>
      <c r="N97" s="339"/>
      <c r="O97" s="339" t="s">
        <v>486</v>
      </c>
      <c r="P97" s="339" t="s">
        <v>296</v>
      </c>
      <c r="Q97" s="339">
        <v>2010</v>
      </c>
      <c r="R97" s="339"/>
      <c r="S97" s="338">
        <v>0</v>
      </c>
      <c r="T97" s="339" t="s">
        <v>324</v>
      </c>
      <c r="U97" s="339"/>
      <c r="V97" s="338"/>
      <c r="W97" s="339"/>
      <c r="X97" s="353">
        <f>Y97+Z97</f>
        <v>635</v>
      </c>
      <c r="Y97" s="356"/>
      <c r="Z97" s="356">
        <v>635</v>
      </c>
      <c r="AA97" s="356"/>
      <c r="AB97" s="356"/>
      <c r="AC97" s="351"/>
      <c r="AD97" s="351"/>
      <c r="AE97" s="351"/>
    </row>
    <row r="98" spans="1:36" ht="13.5" thickBot="1">
      <c r="A98" s="312"/>
      <c r="B98" s="323"/>
      <c r="C98" s="323"/>
      <c r="D98" s="327"/>
      <c r="E98" s="371"/>
      <c r="F98" s="338"/>
      <c r="G98" s="338"/>
      <c r="H98" s="339"/>
      <c r="I98" s="338"/>
      <c r="J98" s="339"/>
      <c r="K98" s="339"/>
      <c r="L98" s="338"/>
      <c r="M98" s="339"/>
      <c r="N98" s="339"/>
      <c r="O98" s="338"/>
      <c r="P98" s="338"/>
      <c r="Q98" s="338"/>
      <c r="R98" s="338"/>
      <c r="S98" s="337"/>
      <c r="T98" s="338"/>
      <c r="U98" s="338"/>
      <c r="V98" s="338"/>
      <c r="W98" s="338"/>
      <c r="X98" s="353"/>
      <c r="Y98" s="353"/>
      <c r="Z98" s="353"/>
      <c r="AA98" s="353"/>
      <c r="AB98" s="353"/>
      <c r="AC98" s="312"/>
      <c r="AD98" s="312"/>
      <c r="AE98" s="312"/>
    </row>
    <row r="99" spans="1:36" s="49" customFormat="1" ht="16.5" thickTop="1">
      <c r="A99" s="307" t="s">
        <v>48</v>
      </c>
      <c r="B99" s="321"/>
      <c r="C99" s="321"/>
      <c r="D99" s="321"/>
      <c r="E99" s="369"/>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09"/>
      <c r="AD99" s="310"/>
      <c r="AE99" s="311"/>
      <c r="AF99" s="376" t="s">
        <v>493</v>
      </c>
      <c r="AG99" s="376"/>
      <c r="AH99" s="376"/>
      <c r="AI99" s="376"/>
      <c r="AJ99" s="376"/>
    </row>
    <row r="100" spans="1:36">
      <c r="A100" s="312"/>
      <c r="B100" s="323"/>
      <c r="C100" s="324"/>
      <c r="D100" s="327"/>
      <c r="E100" s="371"/>
      <c r="F100" s="338"/>
      <c r="G100" s="338"/>
      <c r="H100" s="338"/>
      <c r="I100" s="338"/>
      <c r="J100" s="338"/>
      <c r="K100" s="338"/>
      <c r="L100" s="338"/>
      <c r="M100" s="339"/>
      <c r="N100" s="338"/>
      <c r="O100" s="338"/>
      <c r="P100" s="338"/>
      <c r="Q100" s="338"/>
      <c r="R100" s="338"/>
      <c r="S100" s="337"/>
      <c r="T100" s="338"/>
      <c r="U100" s="338"/>
      <c r="V100" s="338"/>
      <c r="W100" s="338"/>
      <c r="X100" s="353"/>
      <c r="Y100" s="353"/>
      <c r="Z100" s="353"/>
      <c r="AA100" s="353"/>
      <c r="AB100" s="353"/>
      <c r="AC100" s="312"/>
      <c r="AD100" s="312"/>
      <c r="AE100" s="312"/>
    </row>
    <row r="101" spans="1:36">
      <c r="A101" s="313" t="s">
        <v>232</v>
      </c>
      <c r="B101" s="322"/>
      <c r="C101" s="322"/>
      <c r="D101" s="322"/>
      <c r="E101" s="370"/>
      <c r="F101" s="336"/>
      <c r="G101" s="336"/>
      <c r="H101" s="336"/>
      <c r="I101" s="336"/>
      <c r="J101" s="336"/>
      <c r="K101" s="336"/>
      <c r="L101" s="336"/>
      <c r="M101" s="336"/>
      <c r="N101" s="336"/>
      <c r="O101" s="336"/>
      <c r="P101" s="336"/>
      <c r="Q101" s="336"/>
      <c r="R101" s="336"/>
      <c r="S101" s="336"/>
      <c r="T101" s="336"/>
      <c r="U101" s="336"/>
      <c r="V101" s="336"/>
      <c r="W101" s="336"/>
      <c r="X101" s="354"/>
      <c r="Y101" s="354"/>
      <c r="Z101" s="354"/>
      <c r="AA101" s="354"/>
      <c r="AB101" s="354"/>
      <c r="AC101" s="314"/>
      <c r="AD101" s="314"/>
      <c r="AE101" s="314"/>
    </row>
    <row r="102" spans="1:36">
      <c r="A102" s="312"/>
      <c r="B102" s="323"/>
      <c r="C102" s="324"/>
      <c r="D102" s="327"/>
      <c r="E102" s="371"/>
      <c r="F102" s="337"/>
      <c r="G102" s="337"/>
      <c r="H102" s="338"/>
      <c r="I102" s="338"/>
      <c r="J102" s="338"/>
      <c r="K102" s="338"/>
      <c r="L102" s="338"/>
      <c r="M102" s="338"/>
      <c r="N102" s="338"/>
      <c r="O102" s="338"/>
      <c r="P102" s="338"/>
      <c r="Q102" s="338"/>
      <c r="R102" s="338"/>
      <c r="S102" s="337"/>
      <c r="T102" s="338"/>
      <c r="U102" s="338"/>
      <c r="V102" s="338"/>
      <c r="W102" s="338"/>
      <c r="X102" s="353"/>
      <c r="Y102" s="353"/>
      <c r="Z102" s="353"/>
      <c r="AA102" s="353"/>
      <c r="AB102" s="353"/>
      <c r="AC102" s="312"/>
      <c r="AD102" s="312"/>
      <c r="AE102" s="312"/>
    </row>
    <row r="103" spans="1:36" ht="51">
      <c r="A103" s="312"/>
      <c r="B103" s="323" t="s">
        <v>507</v>
      </c>
      <c r="C103" s="323" t="s">
        <v>508</v>
      </c>
      <c r="D103" s="327"/>
      <c r="E103" s="371" t="s">
        <v>275</v>
      </c>
      <c r="F103" s="338"/>
      <c r="G103" s="338"/>
      <c r="H103" s="339"/>
      <c r="I103" s="338"/>
      <c r="J103" s="338"/>
      <c r="K103" s="338"/>
      <c r="L103" s="338"/>
      <c r="M103" s="338"/>
      <c r="N103" s="338"/>
      <c r="O103" s="338" t="s">
        <v>486</v>
      </c>
      <c r="P103" s="338"/>
      <c r="Q103" s="338"/>
      <c r="R103" s="338"/>
      <c r="S103" s="338">
        <v>0</v>
      </c>
      <c r="T103" s="338"/>
      <c r="U103" s="338"/>
      <c r="V103" s="338"/>
      <c r="W103" s="338"/>
      <c r="X103" s="353"/>
      <c r="Y103" s="353"/>
      <c r="Z103" s="353"/>
      <c r="AA103" s="353"/>
      <c r="AB103" s="353"/>
      <c r="AC103" s="312"/>
      <c r="AD103" s="312"/>
      <c r="AE103" s="312"/>
    </row>
    <row r="104" spans="1:36">
      <c r="A104" s="312"/>
      <c r="B104" s="323"/>
      <c r="C104" s="324"/>
      <c r="D104" s="327"/>
      <c r="E104" s="371"/>
      <c r="F104" s="337"/>
      <c r="G104" s="337"/>
      <c r="H104" s="339"/>
      <c r="I104" s="338"/>
      <c r="J104" s="338"/>
      <c r="K104" s="338"/>
      <c r="L104" s="338"/>
      <c r="M104" s="338"/>
      <c r="N104" s="338"/>
      <c r="O104" s="338"/>
      <c r="P104" s="338"/>
      <c r="Q104" s="338"/>
      <c r="R104" s="338"/>
      <c r="S104" s="338">
        <v>0</v>
      </c>
      <c r="T104" s="338"/>
      <c r="U104" s="338"/>
      <c r="V104" s="338"/>
      <c r="W104" s="338"/>
      <c r="X104" s="353"/>
      <c r="Y104" s="353"/>
      <c r="Z104" s="353"/>
      <c r="AA104" s="353"/>
      <c r="AB104" s="353"/>
      <c r="AC104" s="312"/>
      <c r="AD104" s="312"/>
      <c r="AE104" s="312"/>
    </row>
    <row r="105" spans="1:36">
      <c r="A105" s="312"/>
      <c r="B105" s="323"/>
      <c r="C105" s="324"/>
      <c r="D105" s="327"/>
      <c r="E105" s="371"/>
      <c r="F105" s="338"/>
      <c r="G105" s="338"/>
      <c r="H105" s="338"/>
      <c r="I105" s="338"/>
      <c r="J105" s="338"/>
      <c r="K105" s="338"/>
      <c r="L105" s="338"/>
      <c r="M105" s="338"/>
      <c r="N105" s="338"/>
      <c r="O105" s="338"/>
      <c r="P105" s="338"/>
      <c r="Q105" s="338"/>
      <c r="R105" s="338"/>
      <c r="S105" s="337"/>
      <c r="T105" s="338"/>
      <c r="U105" s="338"/>
      <c r="V105" s="338"/>
      <c r="W105" s="338"/>
      <c r="X105" s="353"/>
      <c r="Y105" s="353"/>
      <c r="Z105" s="353"/>
      <c r="AA105" s="353"/>
      <c r="AB105" s="353"/>
      <c r="AC105" s="312"/>
      <c r="AD105" s="312"/>
      <c r="AE105" s="312"/>
    </row>
    <row r="106" spans="1:36">
      <c r="A106" s="313" t="s">
        <v>233</v>
      </c>
      <c r="B106" s="322"/>
      <c r="C106" s="322"/>
      <c r="D106" s="322"/>
      <c r="E106" s="370"/>
      <c r="F106" s="336"/>
      <c r="G106" s="336"/>
      <c r="H106" s="336"/>
      <c r="I106" s="336"/>
      <c r="J106" s="336"/>
      <c r="K106" s="336"/>
      <c r="L106" s="336"/>
      <c r="M106" s="336"/>
      <c r="N106" s="336"/>
      <c r="O106" s="336"/>
      <c r="P106" s="336"/>
      <c r="Q106" s="336"/>
      <c r="R106" s="336"/>
      <c r="S106" s="336"/>
      <c r="T106" s="336"/>
      <c r="U106" s="336"/>
      <c r="V106" s="336"/>
      <c r="W106" s="336"/>
      <c r="X106" s="354"/>
      <c r="Y106" s="354"/>
      <c r="Z106" s="354"/>
      <c r="AA106" s="354"/>
      <c r="AB106" s="354"/>
      <c r="AC106" s="314"/>
      <c r="AD106" s="314"/>
      <c r="AE106" s="314"/>
    </row>
    <row r="107" spans="1:36">
      <c r="A107" s="312"/>
      <c r="B107" s="323"/>
      <c r="C107" s="324"/>
      <c r="D107" s="327"/>
      <c r="E107" s="371"/>
      <c r="F107" s="338"/>
      <c r="G107" s="338"/>
      <c r="H107" s="338"/>
      <c r="I107" s="338"/>
      <c r="J107" s="338"/>
      <c r="K107" s="338"/>
      <c r="L107" s="338"/>
      <c r="M107" s="338"/>
      <c r="N107" s="338"/>
      <c r="O107" s="338"/>
      <c r="P107" s="338"/>
      <c r="Q107" s="338"/>
      <c r="R107" s="338"/>
      <c r="S107" s="337"/>
      <c r="T107" s="338"/>
      <c r="U107" s="338"/>
      <c r="V107" s="338"/>
      <c r="W107" s="338"/>
      <c r="X107" s="353"/>
      <c r="Y107" s="353"/>
      <c r="Z107" s="353"/>
      <c r="AA107" s="353"/>
      <c r="AB107" s="353"/>
      <c r="AC107" s="312"/>
      <c r="AD107" s="312"/>
      <c r="AE107" s="312"/>
    </row>
    <row r="108" spans="1:36" s="352" customFormat="1" ht="38.25">
      <c r="A108" s="351"/>
      <c r="B108" s="323" t="s">
        <v>375</v>
      </c>
      <c r="C108" s="323" t="s">
        <v>596</v>
      </c>
      <c r="D108" s="323"/>
      <c r="E108" s="371" t="s">
        <v>276</v>
      </c>
      <c r="F108" s="339"/>
      <c r="G108" s="339"/>
      <c r="H108" s="339" t="s">
        <v>273</v>
      </c>
      <c r="I108" s="339" t="s">
        <v>286</v>
      </c>
      <c r="J108" s="339"/>
      <c r="K108" s="339"/>
      <c r="L108" s="339"/>
      <c r="M108" s="338"/>
      <c r="N108" s="339"/>
      <c r="O108" s="339" t="s">
        <v>483</v>
      </c>
      <c r="P108" s="339"/>
      <c r="Q108" s="339"/>
      <c r="R108" s="339"/>
      <c r="S108" s="338">
        <v>0</v>
      </c>
      <c r="T108" s="339"/>
      <c r="U108" s="339"/>
      <c r="V108" s="338"/>
      <c r="W108" s="339"/>
      <c r="X108" s="356"/>
      <c r="Y108" s="356"/>
      <c r="Z108" s="356"/>
      <c r="AA108" s="356"/>
      <c r="AB108" s="356"/>
      <c r="AC108" s="351"/>
      <c r="AD108" s="351"/>
      <c r="AE108" s="351"/>
    </row>
    <row r="109" spans="1:36" s="352" customFormat="1">
      <c r="A109" s="351"/>
      <c r="B109" s="323" t="s">
        <v>42</v>
      </c>
      <c r="C109" s="323" t="s">
        <v>43</v>
      </c>
      <c r="D109" s="323"/>
      <c r="E109" s="371" t="s">
        <v>275</v>
      </c>
      <c r="F109" s="339"/>
      <c r="G109" s="339"/>
      <c r="H109" s="339" t="s">
        <v>273</v>
      </c>
      <c r="I109" s="339" t="s">
        <v>286</v>
      </c>
      <c r="J109" s="339"/>
      <c r="K109" s="339"/>
      <c r="L109" s="339"/>
      <c r="M109" s="338"/>
      <c r="N109" s="339"/>
      <c r="O109" s="339" t="s">
        <v>483</v>
      </c>
      <c r="P109" s="339"/>
      <c r="Q109" s="339"/>
      <c r="R109" s="339"/>
      <c r="S109" s="338">
        <v>0</v>
      </c>
      <c r="T109" s="339"/>
      <c r="U109" s="339"/>
      <c r="V109" s="338"/>
      <c r="W109" s="339"/>
      <c r="X109" s="356"/>
      <c r="Y109" s="356"/>
      <c r="Z109" s="356"/>
      <c r="AA109" s="356"/>
      <c r="AB109" s="356"/>
      <c r="AC109" s="351"/>
      <c r="AD109" s="351"/>
      <c r="AE109" s="351"/>
    </row>
    <row r="110" spans="1:36">
      <c r="A110" s="313" t="s">
        <v>234</v>
      </c>
      <c r="B110" s="322"/>
      <c r="C110" s="322"/>
      <c r="D110" s="322"/>
      <c r="E110" s="370"/>
      <c r="F110" s="336"/>
      <c r="G110" s="336"/>
      <c r="H110" s="336"/>
      <c r="I110" s="336"/>
      <c r="J110" s="336"/>
      <c r="K110" s="336"/>
      <c r="L110" s="336"/>
      <c r="M110" s="336"/>
      <c r="N110" s="336"/>
      <c r="O110" s="336"/>
      <c r="P110" s="336"/>
      <c r="Q110" s="336"/>
      <c r="R110" s="336"/>
      <c r="S110" s="336"/>
      <c r="T110" s="336"/>
      <c r="U110" s="336"/>
      <c r="V110" s="336"/>
      <c r="W110" s="336"/>
      <c r="X110" s="354"/>
      <c r="Y110" s="354"/>
      <c r="Z110" s="354"/>
      <c r="AA110" s="354"/>
      <c r="AB110" s="354"/>
      <c r="AC110" s="314"/>
      <c r="AD110" s="314"/>
      <c r="AE110" s="314"/>
    </row>
    <row r="111" spans="1:36">
      <c r="A111" s="312"/>
      <c r="B111" s="323"/>
      <c r="C111" s="324"/>
      <c r="D111" s="327"/>
      <c r="E111" s="371"/>
      <c r="F111" s="338"/>
      <c r="G111" s="338"/>
      <c r="H111" s="338"/>
      <c r="I111" s="338"/>
      <c r="J111" s="338"/>
      <c r="K111" s="338"/>
      <c r="L111" s="338"/>
      <c r="M111" s="338"/>
      <c r="N111" s="338"/>
      <c r="O111" s="338"/>
      <c r="P111" s="338"/>
      <c r="Q111" s="338"/>
      <c r="R111" s="338"/>
      <c r="S111" s="337"/>
      <c r="T111" s="338"/>
      <c r="U111" s="338"/>
      <c r="V111" s="338"/>
      <c r="W111" s="338"/>
      <c r="X111" s="353"/>
      <c r="Y111" s="353"/>
      <c r="Z111" s="353"/>
      <c r="AA111" s="353"/>
      <c r="AB111" s="353"/>
      <c r="AC111" s="312"/>
      <c r="AD111" s="312"/>
      <c r="AE111" s="312"/>
    </row>
    <row r="112" spans="1:36" ht="63.75">
      <c r="A112" s="312"/>
      <c r="B112" s="323" t="s">
        <v>15</v>
      </c>
      <c r="C112" s="323" t="s">
        <v>16</v>
      </c>
      <c r="D112" s="327"/>
      <c r="E112" s="371" t="s">
        <v>277</v>
      </c>
      <c r="F112" s="337"/>
      <c r="G112" s="337"/>
      <c r="H112" s="339" t="s">
        <v>273</v>
      </c>
      <c r="I112" s="338" t="s">
        <v>286</v>
      </c>
      <c r="J112" s="339" t="s">
        <v>17</v>
      </c>
      <c r="K112" s="338"/>
      <c r="L112" s="338"/>
      <c r="M112" s="338"/>
      <c r="N112" s="338"/>
      <c r="O112" s="338" t="s">
        <v>483</v>
      </c>
      <c r="P112" s="338"/>
      <c r="Q112" s="338"/>
      <c r="R112" s="338"/>
      <c r="S112" s="338">
        <v>0</v>
      </c>
      <c r="T112" s="338"/>
      <c r="U112" s="338"/>
      <c r="V112" s="338"/>
      <c r="W112" s="338"/>
      <c r="X112" s="353"/>
      <c r="Y112" s="353"/>
      <c r="Z112" s="353"/>
      <c r="AA112" s="353"/>
      <c r="AB112" s="353"/>
      <c r="AC112" s="312"/>
      <c r="AD112" s="312"/>
      <c r="AE112" s="312"/>
    </row>
    <row r="113" spans="1:31" ht="38.25">
      <c r="A113" s="312"/>
      <c r="B113" s="323" t="s">
        <v>42</v>
      </c>
      <c r="C113" s="323" t="s">
        <v>44</v>
      </c>
      <c r="D113" s="327"/>
      <c r="E113" s="371" t="s">
        <v>275</v>
      </c>
      <c r="F113" s="337"/>
      <c r="G113" s="337"/>
      <c r="H113" s="339"/>
      <c r="I113" s="338"/>
      <c r="J113" s="339"/>
      <c r="K113" s="338"/>
      <c r="L113" s="338"/>
      <c r="M113" s="338"/>
      <c r="N113" s="338"/>
      <c r="O113" s="338"/>
      <c r="P113" s="338"/>
      <c r="Q113" s="338"/>
      <c r="R113" s="338"/>
      <c r="S113" s="338"/>
      <c r="T113" s="338"/>
      <c r="U113" s="338"/>
      <c r="V113" s="338"/>
      <c r="W113" s="338"/>
      <c r="X113" s="353"/>
      <c r="Y113" s="353"/>
      <c r="Z113" s="353"/>
      <c r="AA113" s="353"/>
      <c r="AB113" s="353"/>
      <c r="AC113" s="312"/>
      <c r="AD113" s="312"/>
      <c r="AE113" s="312"/>
    </row>
    <row r="114" spans="1:31">
      <c r="A114" s="312"/>
      <c r="B114" s="323"/>
      <c r="C114" s="324"/>
      <c r="D114" s="324"/>
      <c r="E114" s="371"/>
      <c r="F114" s="338"/>
      <c r="G114" s="338"/>
      <c r="H114" s="338"/>
      <c r="I114" s="338"/>
      <c r="J114" s="338"/>
      <c r="K114" s="338"/>
      <c r="L114" s="338"/>
      <c r="M114" s="338"/>
      <c r="N114" s="338"/>
      <c r="O114" s="338"/>
      <c r="P114" s="338"/>
      <c r="Q114" s="338"/>
      <c r="R114" s="338"/>
      <c r="S114" s="338"/>
      <c r="T114" s="338"/>
      <c r="U114" s="338"/>
      <c r="V114" s="338"/>
      <c r="W114" s="338"/>
      <c r="X114" s="353"/>
      <c r="Y114" s="353"/>
      <c r="Z114" s="353"/>
      <c r="AA114" s="353"/>
      <c r="AB114" s="353"/>
      <c r="AC114" s="312"/>
      <c r="AD114" s="312"/>
      <c r="AE114" s="312"/>
    </row>
    <row r="115" spans="1:31" s="328" customFormat="1">
      <c r="A115" s="397" t="s">
        <v>247</v>
      </c>
      <c r="B115" s="398"/>
      <c r="C115" s="398"/>
      <c r="D115" s="398"/>
      <c r="E115" s="399"/>
      <c r="F115" s="399"/>
      <c r="G115" s="399"/>
      <c r="H115" s="399"/>
      <c r="I115" s="399"/>
      <c r="J115" s="399"/>
      <c r="K115" s="399"/>
      <c r="L115" s="399"/>
      <c r="M115" s="399"/>
      <c r="N115" s="399"/>
      <c r="O115" s="399"/>
      <c r="P115" s="399"/>
      <c r="Q115" s="399"/>
      <c r="R115" s="399"/>
      <c r="S115" s="399"/>
      <c r="T115" s="399"/>
      <c r="U115" s="399"/>
      <c r="V115" s="399"/>
      <c r="W115" s="399"/>
      <c r="X115" s="400"/>
      <c r="Y115" s="400"/>
      <c r="Z115" s="400"/>
      <c r="AA115" s="400"/>
      <c r="AB115" s="400"/>
      <c r="AC115" s="397"/>
      <c r="AD115" s="397"/>
      <c r="AE115" s="397"/>
    </row>
    <row r="116" spans="1:31" s="328" customFormat="1">
      <c r="A116" s="326"/>
      <c r="B116" s="327"/>
      <c r="C116" s="327"/>
      <c r="D116" s="327"/>
      <c r="E116" s="337"/>
      <c r="F116" s="337"/>
      <c r="G116" s="337"/>
      <c r="H116" s="337"/>
      <c r="I116" s="337"/>
      <c r="J116" s="337"/>
      <c r="K116" s="337"/>
      <c r="L116" s="337"/>
      <c r="M116" s="337"/>
      <c r="N116" s="337"/>
      <c r="O116" s="337"/>
      <c r="P116" s="337"/>
      <c r="Q116" s="337"/>
      <c r="R116" s="337"/>
      <c r="S116" s="337"/>
      <c r="T116" s="337"/>
      <c r="U116" s="337"/>
      <c r="V116" s="337"/>
      <c r="W116" s="337"/>
      <c r="X116" s="355"/>
      <c r="Y116" s="355"/>
      <c r="Z116" s="355"/>
      <c r="AA116" s="355"/>
      <c r="AB116" s="355"/>
      <c r="AC116" s="326"/>
      <c r="AD116" s="326"/>
      <c r="AE116" s="326"/>
    </row>
    <row r="117" spans="1:31" s="328" customFormat="1" ht="38.25">
      <c r="A117" s="326"/>
      <c r="B117" s="327" t="s">
        <v>398</v>
      </c>
      <c r="C117" s="327"/>
      <c r="D117" s="327"/>
      <c r="E117" s="337"/>
      <c r="F117" s="337"/>
      <c r="G117" s="337"/>
      <c r="H117" s="337"/>
      <c r="I117" s="337"/>
      <c r="J117" s="337"/>
      <c r="K117" s="337"/>
      <c r="L117" s="337"/>
      <c r="M117" s="337"/>
      <c r="N117" s="337"/>
      <c r="O117" s="337"/>
      <c r="P117" s="337"/>
      <c r="Q117" s="337"/>
      <c r="R117" s="337"/>
      <c r="S117" s="337"/>
      <c r="T117" s="337"/>
      <c r="U117" s="337"/>
      <c r="V117" s="337"/>
      <c r="W117" s="337"/>
      <c r="X117" s="355"/>
      <c r="Y117" s="355"/>
      <c r="Z117" s="355"/>
      <c r="AA117" s="355"/>
      <c r="AB117" s="355"/>
      <c r="AC117" s="326"/>
      <c r="AD117" s="326"/>
      <c r="AE117" s="326"/>
    </row>
    <row r="118" spans="1:31" s="328" customFormat="1" ht="63.75" outlineLevel="1">
      <c r="A118" s="326"/>
      <c r="B118" s="327"/>
      <c r="C118" s="327" t="s">
        <v>397</v>
      </c>
      <c r="D118" s="327"/>
      <c r="E118" s="337" t="s">
        <v>275</v>
      </c>
      <c r="F118" s="337" t="s">
        <v>273</v>
      </c>
      <c r="G118" s="337"/>
      <c r="H118" s="337"/>
      <c r="I118" s="337" t="s">
        <v>285</v>
      </c>
      <c r="J118" s="337" t="s">
        <v>263</v>
      </c>
      <c r="K118" s="337"/>
      <c r="L118" s="337"/>
      <c r="M118" s="337"/>
      <c r="N118" s="337"/>
      <c r="O118" s="337" t="s">
        <v>483</v>
      </c>
      <c r="P118" s="337"/>
      <c r="Q118" s="337"/>
      <c r="R118" s="337"/>
      <c r="S118" s="337">
        <v>0</v>
      </c>
      <c r="T118" s="337"/>
      <c r="U118" s="337"/>
      <c r="V118" s="337"/>
      <c r="W118" s="337"/>
      <c r="X118" s="355"/>
      <c r="Y118" s="355"/>
      <c r="Z118" s="355"/>
      <c r="AA118" s="355"/>
      <c r="AB118" s="355"/>
      <c r="AC118" s="326"/>
      <c r="AD118" s="326"/>
      <c r="AE118" s="326"/>
    </row>
    <row r="119" spans="1:31" s="328" customFormat="1" ht="38.25" outlineLevel="1">
      <c r="A119" s="326"/>
      <c r="B119" s="327"/>
      <c r="C119" s="327" t="s">
        <v>621</v>
      </c>
      <c r="D119" s="327"/>
      <c r="E119" s="337" t="s">
        <v>275</v>
      </c>
      <c r="F119" s="337"/>
      <c r="G119" s="337"/>
      <c r="H119" s="337"/>
      <c r="I119" s="337" t="s">
        <v>286</v>
      </c>
      <c r="J119" s="337" t="s">
        <v>623</v>
      </c>
      <c r="K119" s="337"/>
      <c r="L119" s="337"/>
      <c r="M119" s="337"/>
      <c r="N119" s="337"/>
      <c r="O119" s="337" t="s">
        <v>483</v>
      </c>
      <c r="P119" s="337"/>
      <c r="Q119" s="337"/>
      <c r="R119" s="337"/>
      <c r="S119" s="337">
        <v>0</v>
      </c>
      <c r="T119" s="337"/>
      <c r="U119" s="337"/>
      <c r="V119" s="337"/>
      <c r="W119" s="337"/>
      <c r="X119" s="355"/>
      <c r="Y119" s="355"/>
      <c r="Z119" s="355"/>
      <c r="AA119" s="355"/>
      <c r="AB119" s="355"/>
      <c r="AC119" s="326"/>
      <c r="AD119" s="326"/>
      <c r="AE119" s="326"/>
    </row>
    <row r="120" spans="1:31" s="328" customFormat="1">
      <c r="A120" s="326"/>
      <c r="B120" s="327" t="s">
        <v>519</v>
      </c>
      <c r="C120" s="327"/>
      <c r="D120" s="327"/>
      <c r="E120" s="337"/>
      <c r="F120" s="337"/>
      <c r="G120" s="337"/>
      <c r="H120" s="337"/>
      <c r="I120" s="337"/>
      <c r="J120" s="337"/>
      <c r="K120" s="337"/>
      <c r="L120" s="337"/>
      <c r="M120" s="337"/>
      <c r="N120" s="337"/>
      <c r="O120" s="337"/>
      <c r="P120" s="337"/>
      <c r="Q120" s="337"/>
      <c r="R120" s="337"/>
      <c r="S120" s="337"/>
      <c r="T120" s="337"/>
      <c r="U120" s="337"/>
      <c r="V120" s="337"/>
      <c r="W120" s="337"/>
      <c r="X120" s="355"/>
      <c r="Y120" s="355"/>
      <c r="Z120" s="355"/>
      <c r="AA120" s="355"/>
      <c r="AB120" s="355"/>
      <c r="AC120" s="326"/>
      <c r="AD120" s="326"/>
      <c r="AE120" s="326"/>
    </row>
    <row r="121" spans="1:31" s="328" customFormat="1" ht="51" outlineLevel="1">
      <c r="A121" s="326"/>
      <c r="B121" s="327"/>
      <c r="C121" s="327" t="s">
        <v>520</v>
      </c>
      <c r="D121" s="327"/>
      <c r="E121" s="337" t="s">
        <v>275</v>
      </c>
      <c r="F121" s="337"/>
      <c r="G121" s="337"/>
      <c r="H121" s="337"/>
      <c r="I121" s="337" t="s">
        <v>288</v>
      </c>
      <c r="J121" s="337"/>
      <c r="K121" s="337"/>
      <c r="L121" s="337"/>
      <c r="M121" s="337"/>
      <c r="N121" s="337"/>
      <c r="O121" s="337" t="s">
        <v>483</v>
      </c>
      <c r="P121" s="337"/>
      <c r="Q121" s="337"/>
      <c r="R121" s="337"/>
      <c r="S121" s="337">
        <v>0</v>
      </c>
      <c r="T121" s="337"/>
      <c r="U121" s="337"/>
      <c r="V121" s="337"/>
      <c r="W121" s="337"/>
      <c r="X121" s="355"/>
      <c r="Y121" s="355"/>
      <c r="Z121" s="355"/>
      <c r="AA121" s="355"/>
      <c r="AB121" s="355"/>
      <c r="AC121" s="326"/>
      <c r="AD121" s="326"/>
      <c r="AE121" s="326"/>
    </row>
    <row r="122" spans="1:31" s="328" customFormat="1">
      <c r="A122" s="326"/>
      <c r="B122" s="327"/>
      <c r="C122" s="401"/>
      <c r="D122" s="327"/>
      <c r="E122" s="337"/>
      <c r="F122" s="337"/>
      <c r="G122" s="337"/>
      <c r="H122" s="337"/>
      <c r="I122" s="337"/>
      <c r="J122" s="337"/>
      <c r="K122" s="337"/>
      <c r="L122" s="337"/>
      <c r="M122" s="337"/>
      <c r="N122" s="337"/>
      <c r="O122" s="337"/>
      <c r="P122" s="337"/>
      <c r="Q122" s="337"/>
      <c r="R122" s="337"/>
      <c r="S122" s="337"/>
      <c r="T122" s="337"/>
      <c r="U122" s="337"/>
      <c r="V122" s="337"/>
      <c r="W122" s="337"/>
      <c r="X122" s="355"/>
      <c r="Y122" s="355"/>
      <c r="Z122" s="355"/>
      <c r="AA122" s="355"/>
      <c r="AB122" s="355"/>
      <c r="AC122" s="326"/>
      <c r="AD122" s="326"/>
      <c r="AE122" s="326"/>
    </row>
    <row r="123" spans="1:31" s="328" customFormat="1">
      <c r="A123" s="397" t="s">
        <v>451</v>
      </c>
      <c r="B123" s="398"/>
      <c r="C123" s="398"/>
      <c r="D123" s="398"/>
      <c r="E123" s="399"/>
      <c r="F123" s="399"/>
      <c r="G123" s="399"/>
      <c r="H123" s="399"/>
      <c r="I123" s="399"/>
      <c r="J123" s="399"/>
      <c r="K123" s="399"/>
      <c r="L123" s="399"/>
      <c r="M123" s="399"/>
      <c r="N123" s="399"/>
      <c r="O123" s="399"/>
      <c r="P123" s="399"/>
      <c r="Q123" s="399"/>
      <c r="R123" s="399"/>
      <c r="S123" s="399"/>
      <c r="T123" s="399"/>
      <c r="U123" s="399"/>
      <c r="V123" s="399"/>
      <c r="W123" s="399"/>
      <c r="X123" s="400"/>
      <c r="Y123" s="400"/>
      <c r="Z123" s="400"/>
      <c r="AA123" s="400"/>
      <c r="AB123" s="400"/>
      <c r="AC123" s="397"/>
      <c r="AD123" s="397"/>
      <c r="AE123" s="397"/>
    </row>
    <row r="124" spans="1:31" s="328" customFormat="1">
      <c r="A124" s="326"/>
      <c r="B124" s="327"/>
      <c r="C124" s="327"/>
      <c r="D124" s="327"/>
      <c r="E124" s="337"/>
      <c r="F124" s="337"/>
      <c r="G124" s="337"/>
      <c r="H124" s="337"/>
      <c r="I124" s="337"/>
      <c r="J124" s="337"/>
      <c r="K124" s="337"/>
      <c r="L124" s="337"/>
      <c r="M124" s="337"/>
      <c r="N124" s="337"/>
      <c r="O124" s="337"/>
      <c r="P124" s="337"/>
      <c r="Q124" s="337"/>
      <c r="R124" s="337"/>
      <c r="S124" s="337"/>
      <c r="T124" s="337"/>
      <c r="U124" s="337"/>
      <c r="V124" s="337"/>
      <c r="W124" s="337"/>
      <c r="X124" s="355"/>
      <c r="Y124" s="355"/>
      <c r="Z124" s="355"/>
      <c r="AA124" s="355"/>
      <c r="AB124" s="355"/>
      <c r="AC124" s="326"/>
      <c r="AD124" s="326"/>
      <c r="AE124" s="326"/>
    </row>
    <row r="125" spans="1:31" s="328" customFormat="1" ht="25.5">
      <c r="A125" s="326"/>
      <c r="B125" s="327" t="s">
        <v>388</v>
      </c>
      <c r="C125" s="327" t="s">
        <v>389</v>
      </c>
      <c r="D125" s="327"/>
      <c r="E125" s="337" t="s">
        <v>275</v>
      </c>
      <c r="F125" s="337" t="s">
        <v>273</v>
      </c>
      <c r="G125" s="337"/>
      <c r="H125" s="337"/>
      <c r="I125" s="337" t="s">
        <v>284</v>
      </c>
      <c r="J125" s="337"/>
      <c r="K125" s="337"/>
      <c r="L125" s="337"/>
      <c r="M125" s="337"/>
      <c r="N125" s="337"/>
      <c r="O125" s="337" t="s">
        <v>486</v>
      </c>
      <c r="P125" s="337"/>
      <c r="Q125" s="337"/>
      <c r="R125" s="337"/>
      <c r="S125" s="337">
        <v>0</v>
      </c>
      <c r="T125" s="337"/>
      <c r="U125" s="337"/>
      <c r="V125" s="337"/>
      <c r="W125" s="337"/>
      <c r="X125" s="355"/>
      <c r="Y125" s="355"/>
      <c r="Z125" s="355"/>
      <c r="AA125" s="355"/>
      <c r="AB125" s="355"/>
      <c r="AC125" s="326"/>
      <c r="AD125" s="326"/>
      <c r="AE125" s="326"/>
    </row>
    <row r="126" spans="1:31" s="328" customFormat="1" ht="25.5">
      <c r="A126" s="326"/>
      <c r="B126" s="327" t="s">
        <v>573</v>
      </c>
      <c r="C126" s="327" t="s">
        <v>574</v>
      </c>
      <c r="D126" s="327"/>
      <c r="E126" s="337" t="s">
        <v>275</v>
      </c>
      <c r="F126" s="337" t="s">
        <v>273</v>
      </c>
      <c r="G126" s="337"/>
      <c r="H126" s="337"/>
      <c r="I126" s="337" t="s">
        <v>283</v>
      </c>
      <c r="J126" s="337" t="s">
        <v>263</v>
      </c>
      <c r="K126" s="337"/>
      <c r="L126" s="337"/>
      <c r="M126" s="337"/>
      <c r="N126" s="337"/>
      <c r="O126" s="337" t="s">
        <v>486</v>
      </c>
      <c r="P126" s="337"/>
      <c r="Q126" s="337"/>
      <c r="R126" s="337"/>
      <c r="S126" s="337">
        <v>0</v>
      </c>
      <c r="T126" s="337"/>
      <c r="U126" s="337"/>
      <c r="V126" s="337"/>
      <c r="W126" s="337"/>
      <c r="X126" s="355"/>
      <c r="Y126" s="355"/>
      <c r="Z126" s="355"/>
      <c r="AA126" s="355"/>
      <c r="AB126" s="355"/>
      <c r="AC126" s="326"/>
      <c r="AD126" s="326"/>
      <c r="AE126" s="326"/>
    </row>
    <row r="127" spans="1:31" s="328" customFormat="1" ht="25.5">
      <c r="A127" s="326"/>
      <c r="B127" s="327" t="s">
        <v>452</v>
      </c>
      <c r="C127" s="327" t="s">
        <v>453</v>
      </c>
      <c r="D127" s="327"/>
      <c r="E127" s="337" t="s">
        <v>275</v>
      </c>
      <c r="F127" s="337" t="s">
        <v>273</v>
      </c>
      <c r="G127" s="337"/>
      <c r="H127" s="337"/>
      <c r="I127" s="337" t="s">
        <v>288</v>
      </c>
      <c r="J127" s="337"/>
      <c r="K127" s="337"/>
      <c r="L127" s="337"/>
      <c r="M127" s="337"/>
      <c r="N127" s="337"/>
      <c r="O127" s="337" t="s">
        <v>486</v>
      </c>
      <c r="P127" s="337"/>
      <c r="Q127" s="337"/>
      <c r="R127" s="337"/>
      <c r="S127" s="337">
        <v>0</v>
      </c>
      <c r="T127" s="337"/>
      <c r="U127" s="337"/>
      <c r="V127" s="337"/>
      <c r="W127" s="337"/>
      <c r="X127" s="355"/>
      <c r="Y127" s="355"/>
      <c r="Z127" s="355"/>
      <c r="AA127" s="355"/>
      <c r="AB127" s="355"/>
      <c r="AC127" s="326"/>
      <c r="AD127" s="326"/>
      <c r="AE127" s="326"/>
    </row>
    <row r="128" spans="1:31" ht="13.5" thickBot="1">
      <c r="X128" s="357"/>
      <c r="Y128" s="357"/>
      <c r="Z128" s="357"/>
      <c r="AA128" s="357"/>
      <c r="AB128" s="357"/>
    </row>
    <row r="129" spans="1:31" s="49" customFormat="1" ht="16.5" thickTop="1">
      <c r="A129" s="77" t="s">
        <v>236</v>
      </c>
      <c r="B129" s="325"/>
      <c r="C129" s="325"/>
      <c r="D129" s="325"/>
      <c r="E129" s="372"/>
      <c r="F129" s="340"/>
      <c r="G129" s="340"/>
      <c r="H129" s="340"/>
      <c r="I129" s="340"/>
      <c r="J129" s="340"/>
      <c r="K129" s="340"/>
      <c r="L129" s="340"/>
      <c r="M129" s="340"/>
      <c r="N129" s="340"/>
      <c r="O129" s="340"/>
      <c r="P129" s="340"/>
      <c r="Q129" s="340"/>
      <c r="R129" s="340"/>
      <c r="S129" s="340"/>
      <c r="T129" s="340"/>
      <c r="U129" s="340"/>
      <c r="V129" s="340"/>
      <c r="W129" s="340"/>
      <c r="X129" s="358"/>
      <c r="Y129" s="358"/>
      <c r="Z129" s="358"/>
      <c r="AA129" s="358"/>
      <c r="AB129" s="358"/>
      <c r="AC129" s="309"/>
      <c r="AD129" s="310"/>
      <c r="AE129" s="311"/>
    </row>
    <row r="130" spans="1:31">
      <c r="X130" s="357"/>
      <c r="Y130" s="357"/>
      <c r="Z130" s="357"/>
      <c r="AA130" s="357"/>
      <c r="AB130" s="357"/>
    </row>
    <row r="131" spans="1:31">
      <c r="A131" s="313" t="s">
        <v>238</v>
      </c>
      <c r="B131" s="322"/>
      <c r="C131" s="322"/>
      <c r="D131" s="322"/>
      <c r="E131" s="370"/>
      <c r="F131" s="336"/>
      <c r="G131" s="336"/>
      <c r="H131" s="336"/>
      <c r="I131" s="336"/>
      <c r="J131" s="336"/>
      <c r="K131" s="336"/>
      <c r="L131" s="336"/>
      <c r="M131" s="336"/>
      <c r="N131" s="336"/>
      <c r="O131" s="336"/>
      <c r="P131" s="336"/>
      <c r="Q131" s="336"/>
      <c r="R131" s="336"/>
      <c r="S131" s="336"/>
      <c r="T131" s="336"/>
      <c r="U131" s="336"/>
      <c r="V131" s="336"/>
      <c r="W131" s="336"/>
      <c r="X131" s="354"/>
      <c r="Y131" s="354"/>
      <c r="Z131" s="354"/>
      <c r="AA131" s="354"/>
      <c r="AB131" s="354"/>
      <c r="AC131" s="314"/>
      <c r="AD131" s="314"/>
      <c r="AE131" s="314"/>
    </row>
    <row r="132" spans="1:31">
      <c r="A132" s="312"/>
      <c r="B132" s="323"/>
      <c r="C132" s="324"/>
      <c r="D132" s="327"/>
      <c r="E132" s="371"/>
      <c r="F132" s="338"/>
      <c r="G132" s="338"/>
      <c r="H132" s="338"/>
      <c r="I132" s="338"/>
      <c r="J132" s="338"/>
      <c r="K132" s="338"/>
      <c r="L132" s="338"/>
      <c r="M132" s="338"/>
      <c r="N132" s="338"/>
      <c r="O132" s="338"/>
      <c r="P132" s="338"/>
      <c r="Q132" s="338"/>
      <c r="R132" s="338"/>
      <c r="S132" s="337"/>
      <c r="T132" s="338"/>
      <c r="U132" s="338"/>
      <c r="V132" s="338"/>
      <c r="W132" s="338"/>
      <c r="X132" s="353"/>
      <c r="Y132" s="353"/>
      <c r="Z132" s="353"/>
      <c r="AA132" s="353"/>
      <c r="AB132" s="353"/>
      <c r="AC132" s="312"/>
      <c r="AD132" s="312"/>
      <c r="AE132" s="312"/>
    </row>
    <row r="133" spans="1:31" ht="25.5">
      <c r="A133" s="312"/>
      <c r="B133" s="323" t="s">
        <v>325</v>
      </c>
      <c r="C133" s="323"/>
      <c r="D133" s="327"/>
      <c r="E133" s="371"/>
      <c r="F133" s="337"/>
      <c r="G133" s="337"/>
      <c r="H133" s="339"/>
      <c r="I133" s="338"/>
      <c r="J133" s="338"/>
      <c r="K133" s="338"/>
      <c r="L133" s="338"/>
      <c r="M133" s="338"/>
      <c r="N133" s="338"/>
      <c r="O133" s="338"/>
      <c r="P133" s="338"/>
      <c r="Q133" s="338"/>
      <c r="R133" s="338"/>
      <c r="S133" s="338"/>
      <c r="T133" s="338"/>
      <c r="U133" s="338"/>
      <c r="V133" s="338"/>
      <c r="W133" s="338"/>
      <c r="X133" s="353"/>
      <c r="Y133" s="353"/>
      <c r="Z133" s="353"/>
      <c r="AA133" s="353"/>
      <c r="AB133" s="353"/>
      <c r="AC133" s="312"/>
      <c r="AD133" s="312"/>
      <c r="AE133" s="312"/>
    </row>
    <row r="134" spans="1:31" ht="25.5" outlineLevel="1">
      <c r="A134" s="312"/>
      <c r="B134" s="323"/>
      <c r="C134" s="323" t="s">
        <v>326</v>
      </c>
      <c r="D134" s="327"/>
      <c r="E134" s="371" t="s">
        <v>275</v>
      </c>
      <c r="F134" s="337"/>
      <c r="G134" s="337"/>
      <c r="H134" s="339"/>
      <c r="I134" s="338" t="s">
        <v>282</v>
      </c>
      <c r="J134" s="338"/>
      <c r="K134" s="338"/>
      <c r="L134" s="338"/>
      <c r="M134" s="338"/>
      <c r="N134" s="338"/>
      <c r="O134" s="338" t="s">
        <v>486</v>
      </c>
      <c r="P134" s="338"/>
      <c r="Q134" s="338"/>
      <c r="R134" s="338"/>
      <c r="S134" s="338">
        <v>0</v>
      </c>
      <c r="T134" s="338"/>
      <c r="U134" s="338"/>
      <c r="V134" s="338"/>
      <c r="W134" s="338"/>
      <c r="X134" s="353"/>
      <c r="Y134" s="353"/>
      <c r="Z134" s="353"/>
      <c r="AA134" s="353"/>
      <c r="AB134" s="353"/>
      <c r="AC134" s="312"/>
      <c r="AD134" s="312"/>
      <c r="AE134" s="312"/>
    </row>
    <row r="135" spans="1:31" ht="38.25" outlineLevel="1">
      <c r="A135" s="312"/>
      <c r="B135" s="323"/>
      <c r="C135" s="323" t="s">
        <v>14</v>
      </c>
      <c r="D135" s="327"/>
      <c r="E135" s="371" t="s">
        <v>275</v>
      </c>
      <c r="F135" s="337"/>
      <c r="G135" s="337"/>
      <c r="H135" s="339"/>
      <c r="I135" s="338" t="s">
        <v>286</v>
      </c>
      <c r="J135" s="338"/>
      <c r="K135" s="338"/>
      <c r="L135" s="338"/>
      <c r="M135" s="338"/>
      <c r="N135" s="338"/>
      <c r="O135" s="338" t="s">
        <v>486</v>
      </c>
      <c r="P135" s="338"/>
      <c r="Q135" s="338"/>
      <c r="R135" s="338"/>
      <c r="S135" s="338">
        <v>0</v>
      </c>
      <c r="T135" s="338"/>
      <c r="U135" s="338"/>
      <c r="V135" s="338"/>
      <c r="W135" s="338"/>
      <c r="X135" s="353"/>
      <c r="Y135" s="353"/>
      <c r="Z135" s="353"/>
      <c r="AA135" s="353"/>
      <c r="AB135" s="353"/>
      <c r="AC135" s="312"/>
      <c r="AD135" s="312"/>
      <c r="AE135" s="312"/>
    </row>
    <row r="136" spans="1:31" ht="38.25">
      <c r="A136" s="312"/>
      <c r="B136" s="323" t="s">
        <v>371</v>
      </c>
      <c r="C136" s="323" t="s">
        <v>372</v>
      </c>
      <c r="D136" s="327"/>
      <c r="E136" s="371" t="s">
        <v>277</v>
      </c>
      <c r="F136" s="337"/>
      <c r="G136" s="337"/>
      <c r="H136" s="339" t="s">
        <v>273</v>
      </c>
      <c r="I136" s="338" t="s">
        <v>286</v>
      </c>
      <c r="J136" s="338"/>
      <c r="K136" s="338"/>
      <c r="L136" s="338"/>
      <c r="M136" s="338"/>
      <c r="N136" s="338"/>
      <c r="O136" s="338" t="s">
        <v>486</v>
      </c>
      <c r="P136" s="338"/>
      <c r="Q136" s="338"/>
      <c r="R136" s="338"/>
      <c r="S136" s="338">
        <v>0</v>
      </c>
      <c r="T136" s="338"/>
      <c r="U136" s="338"/>
      <c r="V136" s="338"/>
      <c r="W136" s="338"/>
      <c r="X136" s="353"/>
      <c r="Y136" s="353"/>
      <c r="Z136" s="353"/>
      <c r="AA136" s="353"/>
      <c r="AB136" s="353"/>
      <c r="AC136" s="312"/>
      <c r="AD136" s="312"/>
      <c r="AE136" s="312"/>
    </row>
    <row r="137" spans="1:31" ht="38.25">
      <c r="A137" s="312"/>
      <c r="B137" s="323" t="s">
        <v>572</v>
      </c>
      <c r="C137" s="323" t="s">
        <v>583</v>
      </c>
      <c r="D137" s="327"/>
      <c r="E137" s="371" t="s">
        <v>275</v>
      </c>
      <c r="F137" s="337"/>
      <c r="G137" s="337"/>
      <c r="H137" s="339"/>
      <c r="I137" s="338" t="s">
        <v>283</v>
      </c>
      <c r="J137" s="338"/>
      <c r="K137" s="338"/>
      <c r="L137" s="338"/>
      <c r="M137" s="338"/>
      <c r="N137" s="338"/>
      <c r="O137" s="338" t="s">
        <v>486</v>
      </c>
      <c r="P137" s="338"/>
      <c r="Q137" s="338"/>
      <c r="R137" s="338"/>
      <c r="S137" s="338">
        <v>0</v>
      </c>
      <c r="T137" s="338"/>
      <c r="U137" s="338"/>
      <c r="V137" s="338"/>
      <c r="W137" s="338"/>
      <c r="X137" s="353"/>
      <c r="Y137" s="353"/>
      <c r="Z137" s="353"/>
      <c r="AA137" s="353"/>
      <c r="AB137" s="353"/>
      <c r="AC137" s="312"/>
      <c r="AD137" s="312"/>
      <c r="AE137" s="312"/>
    </row>
    <row r="138" spans="1:31">
      <c r="A138" s="312"/>
      <c r="B138" s="323"/>
      <c r="C138" s="323"/>
      <c r="D138" s="327"/>
      <c r="E138" s="371"/>
      <c r="F138" s="337"/>
      <c r="G138" s="337"/>
      <c r="H138" s="339"/>
      <c r="I138" s="338"/>
      <c r="J138" s="338"/>
      <c r="K138" s="338"/>
      <c r="L138" s="338"/>
      <c r="M138" s="338"/>
      <c r="N138" s="338"/>
      <c r="O138" s="338"/>
      <c r="P138" s="338"/>
      <c r="Q138" s="338"/>
      <c r="R138" s="338"/>
      <c r="S138" s="338">
        <v>0</v>
      </c>
      <c r="T138" s="338"/>
      <c r="U138" s="338"/>
      <c r="V138" s="338"/>
      <c r="W138" s="338"/>
      <c r="X138" s="353"/>
      <c r="Y138" s="353"/>
      <c r="Z138" s="353"/>
      <c r="AA138" s="353"/>
      <c r="AB138" s="353"/>
      <c r="AC138" s="312"/>
      <c r="AD138" s="312"/>
      <c r="AE138" s="312"/>
    </row>
    <row r="139" spans="1:31">
      <c r="A139" s="312"/>
      <c r="B139" s="323"/>
      <c r="C139" s="323"/>
      <c r="D139" s="323"/>
      <c r="E139" s="371"/>
      <c r="F139" s="339"/>
      <c r="G139" s="339"/>
      <c r="H139" s="339"/>
      <c r="I139" s="339"/>
      <c r="J139" s="338"/>
      <c r="K139" s="338"/>
      <c r="L139" s="338"/>
      <c r="M139" s="338"/>
      <c r="N139" s="338"/>
      <c r="O139" s="338"/>
      <c r="P139" s="338"/>
      <c r="Q139" s="338"/>
      <c r="R139" s="338"/>
      <c r="S139" s="338"/>
      <c r="T139" s="338"/>
      <c r="U139" s="338"/>
      <c r="V139" s="338"/>
      <c r="W139" s="338"/>
      <c r="X139" s="353"/>
      <c r="Y139" s="353"/>
      <c r="Z139" s="353"/>
      <c r="AA139" s="353"/>
      <c r="AB139" s="353"/>
      <c r="AC139" s="312"/>
      <c r="AD139" s="312"/>
      <c r="AE139" s="312"/>
    </row>
    <row r="140" spans="1:31">
      <c r="A140" s="313" t="s">
        <v>239</v>
      </c>
      <c r="B140" s="322"/>
      <c r="C140" s="322"/>
      <c r="D140" s="322"/>
      <c r="E140" s="370"/>
      <c r="F140" s="336"/>
      <c r="G140" s="336"/>
      <c r="H140" s="336"/>
      <c r="I140" s="336"/>
      <c r="J140" s="336"/>
      <c r="K140" s="336"/>
      <c r="L140" s="336"/>
      <c r="M140" s="336"/>
      <c r="N140" s="336"/>
      <c r="O140" s="336"/>
      <c r="P140" s="336"/>
      <c r="Q140" s="336"/>
      <c r="R140" s="336"/>
      <c r="S140" s="336"/>
      <c r="T140" s="336"/>
      <c r="U140" s="336"/>
      <c r="V140" s="336"/>
      <c r="W140" s="336"/>
      <c r="X140" s="354"/>
      <c r="Y140" s="354"/>
      <c r="Z140" s="354"/>
      <c r="AA140" s="354"/>
      <c r="AB140" s="354"/>
      <c r="AC140" s="314"/>
      <c r="AD140" s="314"/>
      <c r="AE140" s="314"/>
    </row>
    <row r="141" spans="1:31">
      <c r="A141" s="312"/>
      <c r="B141" s="323"/>
      <c r="C141" s="324"/>
      <c r="D141" s="327"/>
      <c r="E141" s="371"/>
      <c r="F141" s="338"/>
      <c r="G141" s="338"/>
      <c r="H141" s="338"/>
      <c r="I141" s="338"/>
      <c r="J141" s="338"/>
      <c r="K141" s="338"/>
      <c r="L141" s="338"/>
      <c r="M141" s="338"/>
      <c r="N141" s="338"/>
      <c r="O141" s="338"/>
      <c r="P141" s="338"/>
      <c r="Q141" s="338"/>
      <c r="R141" s="338"/>
      <c r="S141" s="337"/>
      <c r="T141" s="338"/>
      <c r="U141" s="338"/>
      <c r="V141" s="338"/>
      <c r="W141" s="338"/>
      <c r="X141" s="353"/>
      <c r="Y141" s="353"/>
      <c r="Z141" s="353"/>
      <c r="AA141" s="353"/>
      <c r="AB141" s="353"/>
      <c r="AC141" s="312"/>
      <c r="AD141" s="312"/>
      <c r="AE141" s="312"/>
    </row>
    <row r="142" spans="1:31" ht="38.25">
      <c r="A142" s="312"/>
      <c r="B142" s="323" t="s">
        <v>556</v>
      </c>
      <c r="C142" s="324" t="s">
        <v>557</v>
      </c>
      <c r="D142" s="327"/>
      <c r="E142" s="371" t="s">
        <v>275</v>
      </c>
      <c r="F142" s="338"/>
      <c r="G142" s="338"/>
      <c r="H142" s="338"/>
      <c r="I142" s="338" t="s">
        <v>285</v>
      </c>
      <c r="J142" s="339" t="s">
        <v>33</v>
      </c>
      <c r="K142" s="338"/>
      <c r="L142" s="338"/>
      <c r="M142" s="338"/>
      <c r="N142" s="338"/>
      <c r="O142" s="338" t="s">
        <v>483</v>
      </c>
      <c r="P142" s="338"/>
      <c r="Q142" s="338"/>
      <c r="R142" s="338"/>
      <c r="S142" s="337"/>
      <c r="T142" s="338"/>
      <c r="U142" s="338"/>
      <c r="V142" s="338"/>
      <c r="W142" s="338"/>
      <c r="X142" s="353"/>
      <c r="Y142" s="353"/>
      <c r="Z142" s="353"/>
      <c r="AA142" s="353"/>
      <c r="AB142" s="353"/>
      <c r="AC142" s="312"/>
      <c r="AD142" s="312"/>
      <c r="AE142" s="312"/>
    </row>
    <row r="143" spans="1:31" s="352" customFormat="1" ht="63.75">
      <c r="A143" s="351"/>
      <c r="B143" s="323" t="s">
        <v>356</v>
      </c>
      <c r="C143" s="323" t="s">
        <v>568</v>
      </c>
      <c r="D143" s="323"/>
      <c r="E143" s="371" t="s">
        <v>275</v>
      </c>
      <c r="F143" s="339"/>
      <c r="G143" s="339"/>
      <c r="H143" s="339"/>
      <c r="I143" s="339" t="s">
        <v>287</v>
      </c>
      <c r="J143" s="339" t="s">
        <v>33</v>
      </c>
      <c r="K143" s="339"/>
      <c r="L143" s="339"/>
      <c r="M143" s="338"/>
      <c r="N143" s="339"/>
      <c r="O143" s="339" t="s">
        <v>486</v>
      </c>
      <c r="P143" s="339"/>
      <c r="Q143" s="339"/>
      <c r="R143" s="339"/>
      <c r="S143" s="338">
        <v>0</v>
      </c>
      <c r="T143" s="339" t="s">
        <v>357</v>
      </c>
      <c r="U143" s="339" t="s">
        <v>358</v>
      </c>
      <c r="V143" s="338"/>
      <c r="W143" s="339"/>
      <c r="X143" s="356"/>
      <c r="Y143" s="356"/>
      <c r="Z143" s="356"/>
      <c r="AA143" s="356"/>
      <c r="AB143" s="356"/>
      <c r="AC143" s="351"/>
      <c r="AD143" s="351"/>
      <c r="AE143" s="351"/>
    </row>
    <row r="144" spans="1:31" s="352" customFormat="1">
      <c r="A144" s="351"/>
      <c r="B144" s="323" t="s">
        <v>359</v>
      </c>
      <c r="C144" s="323"/>
      <c r="D144" s="323"/>
      <c r="E144" s="371"/>
      <c r="F144" s="339"/>
      <c r="G144" s="339"/>
      <c r="H144" s="339"/>
      <c r="I144" s="339"/>
      <c r="J144" s="339"/>
      <c r="K144" s="339"/>
      <c r="L144" s="339"/>
      <c r="M144" s="338"/>
      <c r="N144" s="339"/>
      <c r="O144" s="339"/>
      <c r="P144" s="339"/>
      <c r="Q144" s="339"/>
      <c r="R144" s="339"/>
      <c r="S144" s="338"/>
      <c r="T144" s="339"/>
      <c r="U144" s="339"/>
      <c r="V144" s="338"/>
      <c r="W144" s="339"/>
      <c r="X144" s="356"/>
      <c r="Y144" s="356"/>
      <c r="Z144" s="356"/>
      <c r="AA144" s="356"/>
      <c r="AB144" s="356"/>
      <c r="AC144" s="351"/>
      <c r="AD144" s="351"/>
      <c r="AE144" s="351"/>
    </row>
    <row r="145" spans="1:31" ht="25.5" outlineLevel="1">
      <c r="A145" s="312"/>
      <c r="B145" s="323"/>
      <c r="C145" s="323" t="s">
        <v>562</v>
      </c>
      <c r="D145" s="327"/>
      <c r="E145" s="371" t="s">
        <v>275</v>
      </c>
      <c r="F145" s="337"/>
      <c r="G145" s="337"/>
      <c r="H145" s="339" t="s">
        <v>273</v>
      </c>
      <c r="I145" s="338" t="s">
        <v>287</v>
      </c>
      <c r="J145" s="339" t="s">
        <v>33</v>
      </c>
      <c r="K145" s="338"/>
      <c r="L145" s="338"/>
      <c r="M145" s="338"/>
      <c r="N145" s="338"/>
      <c r="O145" s="338" t="s">
        <v>483</v>
      </c>
      <c r="P145" s="338"/>
      <c r="Q145" s="338"/>
      <c r="R145" s="338"/>
      <c r="S145" s="338">
        <v>0</v>
      </c>
      <c r="T145" s="338"/>
      <c r="U145" s="338"/>
      <c r="V145" s="338"/>
      <c r="W145" s="338"/>
      <c r="X145" s="353"/>
      <c r="Y145" s="353"/>
      <c r="Z145" s="353"/>
      <c r="AA145" s="353"/>
      <c r="AB145" s="353"/>
      <c r="AC145" s="312"/>
      <c r="AD145" s="312"/>
      <c r="AE145" s="312"/>
    </row>
    <row r="146" spans="1:31" outlineLevel="1">
      <c r="A146" s="312"/>
      <c r="B146" s="323"/>
      <c r="C146" s="323" t="s">
        <v>563</v>
      </c>
      <c r="D146" s="327"/>
      <c r="E146" s="371" t="s">
        <v>275</v>
      </c>
      <c r="F146" s="337"/>
      <c r="G146" s="337"/>
      <c r="H146" s="339" t="s">
        <v>273</v>
      </c>
      <c r="I146" s="338" t="s">
        <v>287</v>
      </c>
      <c r="J146" s="339" t="s">
        <v>33</v>
      </c>
      <c r="K146" s="338"/>
      <c r="L146" s="338"/>
      <c r="M146" s="338"/>
      <c r="N146" s="338"/>
      <c r="O146" s="338" t="s">
        <v>483</v>
      </c>
      <c r="P146" s="338"/>
      <c r="Q146" s="338"/>
      <c r="R146" s="338"/>
      <c r="S146" s="338">
        <v>0</v>
      </c>
      <c r="T146" s="338"/>
      <c r="U146" s="338"/>
      <c r="V146" s="338"/>
      <c r="W146" s="338"/>
      <c r="X146" s="353"/>
      <c r="Y146" s="353"/>
      <c r="Z146" s="353"/>
      <c r="AA146" s="353"/>
      <c r="AB146" s="353"/>
      <c r="AC146" s="312"/>
      <c r="AD146" s="312"/>
      <c r="AE146" s="312"/>
    </row>
    <row r="147" spans="1:31" outlineLevel="1">
      <c r="A147" s="312"/>
      <c r="B147" s="323"/>
      <c r="C147" s="363" t="s">
        <v>564</v>
      </c>
      <c r="D147" s="327"/>
      <c r="E147" s="371" t="s">
        <v>275</v>
      </c>
      <c r="F147" s="337"/>
      <c r="G147" s="337"/>
      <c r="H147" s="339" t="s">
        <v>273</v>
      </c>
      <c r="I147" s="338" t="s">
        <v>287</v>
      </c>
      <c r="J147" s="339" t="s">
        <v>33</v>
      </c>
      <c r="K147" s="338"/>
      <c r="L147" s="338"/>
      <c r="M147" s="338"/>
      <c r="N147" s="338"/>
      <c r="O147" s="338" t="s">
        <v>483</v>
      </c>
      <c r="P147" s="338"/>
      <c r="Q147" s="338"/>
      <c r="R147" s="338"/>
      <c r="S147" s="338">
        <v>0</v>
      </c>
      <c r="T147" s="338"/>
      <c r="U147" s="338"/>
      <c r="V147" s="338"/>
      <c r="W147" s="338"/>
      <c r="X147" s="353"/>
      <c r="Y147" s="353"/>
      <c r="Z147" s="353"/>
      <c r="AA147" s="353"/>
      <c r="AB147" s="353"/>
      <c r="AC147" s="312"/>
      <c r="AD147" s="312"/>
      <c r="AE147" s="312"/>
    </row>
    <row r="148" spans="1:31" ht="25.5" outlineLevel="1">
      <c r="A148" s="312"/>
      <c r="B148" s="323"/>
      <c r="C148" s="323" t="s">
        <v>565</v>
      </c>
      <c r="D148" s="327"/>
      <c r="E148" s="371" t="s">
        <v>275</v>
      </c>
      <c r="F148" s="337"/>
      <c r="G148" s="337"/>
      <c r="H148" s="339" t="s">
        <v>273</v>
      </c>
      <c r="I148" s="338" t="s">
        <v>287</v>
      </c>
      <c r="J148" s="339" t="s">
        <v>33</v>
      </c>
      <c r="K148" s="338"/>
      <c r="L148" s="338"/>
      <c r="M148" s="338"/>
      <c r="N148" s="338"/>
      <c r="O148" s="338" t="s">
        <v>483</v>
      </c>
      <c r="P148" s="338"/>
      <c r="Q148" s="338"/>
      <c r="R148" s="338"/>
      <c r="S148" s="338">
        <v>0</v>
      </c>
      <c r="T148" s="338"/>
      <c r="U148" s="338"/>
      <c r="V148" s="338"/>
      <c r="W148" s="338"/>
      <c r="X148" s="353"/>
      <c r="Y148" s="353"/>
      <c r="Z148" s="353"/>
      <c r="AA148" s="353"/>
      <c r="AB148" s="353"/>
      <c r="AC148" s="312"/>
      <c r="AD148" s="312"/>
      <c r="AE148" s="312"/>
    </row>
    <row r="149" spans="1:31" outlineLevel="1">
      <c r="A149" s="312"/>
      <c r="B149" s="323"/>
      <c r="C149" s="323" t="s">
        <v>566</v>
      </c>
      <c r="D149" s="327"/>
      <c r="E149" s="371" t="s">
        <v>275</v>
      </c>
      <c r="F149" s="337"/>
      <c r="G149" s="337"/>
      <c r="H149" s="339" t="s">
        <v>273</v>
      </c>
      <c r="I149" s="338" t="s">
        <v>287</v>
      </c>
      <c r="J149" s="339" t="s">
        <v>33</v>
      </c>
      <c r="K149" s="338"/>
      <c r="L149" s="338"/>
      <c r="M149" s="338"/>
      <c r="N149" s="338"/>
      <c r="O149" s="338" t="s">
        <v>483</v>
      </c>
      <c r="P149" s="338"/>
      <c r="Q149" s="338"/>
      <c r="R149" s="338"/>
      <c r="S149" s="338">
        <v>0</v>
      </c>
      <c r="T149" s="338"/>
      <c r="U149" s="338"/>
      <c r="V149" s="338"/>
      <c r="W149" s="338"/>
      <c r="X149" s="353"/>
      <c r="Y149" s="353"/>
      <c r="Z149" s="353"/>
      <c r="AA149" s="353"/>
      <c r="AB149" s="353"/>
      <c r="AC149" s="312"/>
      <c r="AD149" s="312"/>
      <c r="AE149" s="312"/>
    </row>
    <row r="150" spans="1:31" ht="25.5" outlineLevel="1">
      <c r="A150" s="312"/>
      <c r="B150" s="323"/>
      <c r="C150" s="323" t="s">
        <v>567</v>
      </c>
      <c r="D150" s="327"/>
      <c r="E150" s="371" t="s">
        <v>275</v>
      </c>
      <c r="F150" s="337"/>
      <c r="G150" s="337"/>
      <c r="H150" s="339" t="s">
        <v>273</v>
      </c>
      <c r="I150" s="338" t="s">
        <v>287</v>
      </c>
      <c r="J150" s="339" t="s">
        <v>34</v>
      </c>
      <c r="K150" s="338"/>
      <c r="L150" s="338"/>
      <c r="M150" s="338"/>
      <c r="N150" s="338"/>
      <c r="O150" s="338" t="s">
        <v>483</v>
      </c>
      <c r="P150" s="338"/>
      <c r="Q150" s="338"/>
      <c r="R150" s="338"/>
      <c r="S150" s="338">
        <v>0</v>
      </c>
      <c r="T150" s="338"/>
      <c r="U150" s="338"/>
      <c r="V150" s="338"/>
      <c r="W150" s="338"/>
      <c r="X150" s="353"/>
      <c r="Y150" s="353"/>
      <c r="Z150" s="353"/>
      <c r="AA150" s="353"/>
      <c r="AB150" s="353"/>
      <c r="AC150" s="312"/>
      <c r="AD150" s="312"/>
      <c r="AE150" s="312"/>
    </row>
    <row r="151" spans="1:31" ht="25.5">
      <c r="A151" s="312"/>
      <c r="B151" s="323" t="s">
        <v>597</v>
      </c>
      <c r="C151" s="323" t="s">
        <v>586</v>
      </c>
      <c r="D151" s="327"/>
      <c r="E151" s="371" t="s">
        <v>275</v>
      </c>
      <c r="F151" s="337"/>
      <c r="G151" s="337"/>
      <c r="H151" s="339"/>
      <c r="I151" s="338" t="s">
        <v>286</v>
      </c>
      <c r="J151" s="339" t="s">
        <v>33</v>
      </c>
      <c r="K151" s="338"/>
      <c r="L151" s="338"/>
      <c r="M151" s="338"/>
      <c r="N151" s="338"/>
      <c r="O151" s="338" t="s">
        <v>483</v>
      </c>
      <c r="P151" s="338"/>
      <c r="Q151" s="338"/>
      <c r="R151" s="338"/>
      <c r="S151" s="338">
        <v>0</v>
      </c>
      <c r="T151" s="338"/>
      <c r="U151" s="338"/>
      <c r="V151" s="338"/>
      <c r="W151" s="338"/>
      <c r="X151" s="353"/>
      <c r="Y151" s="353"/>
      <c r="Z151" s="353"/>
      <c r="AA151" s="353"/>
      <c r="AB151" s="353"/>
      <c r="AC151" s="312"/>
      <c r="AD151" s="312"/>
      <c r="AE151" s="312"/>
    </row>
    <row r="152" spans="1:31" ht="25.5">
      <c r="A152" s="312"/>
      <c r="B152" s="323" t="s">
        <v>610</v>
      </c>
      <c r="C152" s="323" t="s">
        <v>611</v>
      </c>
      <c r="D152" s="327"/>
      <c r="E152" s="371" t="s">
        <v>275</v>
      </c>
      <c r="F152" s="337"/>
      <c r="G152" s="337"/>
      <c r="H152" s="339"/>
      <c r="I152" s="338" t="s">
        <v>286</v>
      </c>
      <c r="J152" s="339" t="s">
        <v>612</v>
      </c>
      <c r="K152" s="338"/>
      <c r="L152" s="338"/>
      <c r="M152" s="338"/>
      <c r="N152" s="338"/>
      <c r="O152" s="338" t="s">
        <v>483</v>
      </c>
      <c r="P152" s="338"/>
      <c r="Q152" s="338"/>
      <c r="R152" s="338"/>
      <c r="S152" s="338">
        <v>0</v>
      </c>
      <c r="T152" s="338"/>
      <c r="U152" s="338"/>
      <c r="V152" s="338"/>
      <c r="W152" s="338"/>
      <c r="X152" s="353"/>
      <c r="Y152" s="353"/>
      <c r="Z152" s="353"/>
      <c r="AA152" s="353"/>
      <c r="AB152" s="353"/>
      <c r="AC152" s="312"/>
      <c r="AD152" s="312"/>
      <c r="AE152" s="312"/>
    </row>
    <row r="153" spans="1:31">
      <c r="A153" s="312"/>
      <c r="B153" s="323"/>
      <c r="C153" s="323"/>
      <c r="D153" s="323"/>
      <c r="E153" s="371"/>
      <c r="F153" s="339"/>
      <c r="G153" s="339"/>
      <c r="H153" s="339"/>
      <c r="I153" s="339"/>
      <c r="J153" s="338"/>
      <c r="K153" s="338"/>
      <c r="L153" s="338"/>
      <c r="M153" s="338"/>
      <c r="N153" s="338"/>
      <c r="O153" s="338"/>
      <c r="P153" s="338"/>
      <c r="Q153" s="338"/>
      <c r="R153" s="338"/>
      <c r="S153" s="338">
        <v>0</v>
      </c>
      <c r="T153" s="338"/>
      <c r="U153" s="338"/>
      <c r="V153" s="338"/>
      <c r="W153" s="338"/>
      <c r="X153" s="353"/>
      <c r="Y153" s="353"/>
      <c r="Z153" s="353"/>
      <c r="AA153" s="353"/>
      <c r="AB153" s="353"/>
      <c r="AC153" s="312"/>
      <c r="AD153" s="312"/>
      <c r="AE153" s="312"/>
    </row>
    <row r="154" spans="1:31">
      <c r="A154" s="313" t="s">
        <v>240</v>
      </c>
      <c r="B154" s="322"/>
      <c r="C154" s="322"/>
      <c r="D154" s="322"/>
      <c r="E154" s="370"/>
      <c r="F154" s="336"/>
      <c r="G154" s="336"/>
      <c r="H154" s="336"/>
      <c r="I154" s="336"/>
      <c r="J154" s="336"/>
      <c r="K154" s="336"/>
      <c r="L154" s="336"/>
      <c r="M154" s="336"/>
      <c r="N154" s="336"/>
      <c r="O154" s="336"/>
      <c r="P154" s="336"/>
      <c r="Q154" s="336"/>
      <c r="R154" s="336"/>
      <c r="S154" s="336"/>
      <c r="T154" s="336"/>
      <c r="U154" s="336"/>
      <c r="V154" s="336"/>
      <c r="W154" s="336"/>
      <c r="X154" s="354"/>
      <c r="Y154" s="354"/>
      <c r="Z154" s="354"/>
      <c r="AA154" s="354"/>
      <c r="AB154" s="354"/>
      <c r="AC154" s="314"/>
      <c r="AD154" s="314"/>
      <c r="AE154" s="314"/>
    </row>
    <row r="155" spans="1:31">
      <c r="A155" s="312"/>
      <c r="B155" s="323"/>
      <c r="C155" s="324"/>
      <c r="D155" s="327"/>
      <c r="E155" s="371"/>
      <c r="F155" s="338"/>
      <c r="G155" s="338"/>
      <c r="H155" s="338"/>
      <c r="I155" s="338"/>
      <c r="J155" s="338"/>
      <c r="K155" s="338"/>
      <c r="L155" s="338"/>
      <c r="M155" s="338"/>
      <c r="N155" s="338"/>
      <c r="O155" s="338"/>
      <c r="P155" s="338"/>
      <c r="Q155" s="338"/>
      <c r="R155" s="338"/>
      <c r="S155" s="338">
        <v>0</v>
      </c>
      <c r="T155" s="338"/>
      <c r="U155" s="338"/>
      <c r="V155" s="338"/>
      <c r="W155" s="338"/>
      <c r="X155" s="353"/>
      <c r="Y155" s="353"/>
      <c r="Z155" s="353"/>
      <c r="AA155" s="353"/>
      <c r="AB155" s="353"/>
      <c r="AC155" s="312"/>
      <c r="AD155" s="312"/>
      <c r="AE155" s="312"/>
    </row>
    <row r="156" spans="1:31">
      <c r="A156" s="312"/>
      <c r="B156" s="323"/>
      <c r="C156" s="324"/>
      <c r="D156" s="327"/>
      <c r="E156" s="371"/>
      <c r="F156" s="337"/>
      <c r="G156" s="337"/>
      <c r="H156" s="339"/>
      <c r="I156" s="338"/>
      <c r="J156" s="338"/>
      <c r="K156" s="338"/>
      <c r="L156" s="338"/>
      <c r="M156" s="338"/>
      <c r="N156" s="338"/>
      <c r="O156" s="338"/>
      <c r="P156" s="338"/>
      <c r="Q156" s="338"/>
      <c r="R156" s="338"/>
      <c r="S156" s="338">
        <v>0</v>
      </c>
      <c r="T156" s="338"/>
      <c r="U156" s="338"/>
      <c r="V156" s="338"/>
      <c r="W156" s="338"/>
      <c r="X156" s="353"/>
      <c r="Y156" s="353"/>
      <c r="Z156" s="353"/>
      <c r="AA156" s="353"/>
      <c r="AB156" s="353"/>
      <c r="AC156" s="312"/>
      <c r="AD156" s="312"/>
      <c r="AE156" s="312"/>
    </row>
    <row r="157" spans="1:31">
      <c r="A157" s="312"/>
      <c r="B157" s="323"/>
      <c r="C157" s="323"/>
      <c r="D157" s="323"/>
      <c r="E157" s="371"/>
      <c r="F157" s="339"/>
      <c r="G157" s="339"/>
      <c r="H157" s="339"/>
      <c r="I157" s="339"/>
      <c r="J157" s="338"/>
      <c r="K157" s="338"/>
      <c r="L157" s="338"/>
      <c r="M157" s="338"/>
      <c r="N157" s="338"/>
      <c r="O157" s="338"/>
      <c r="P157" s="338"/>
      <c r="Q157" s="338"/>
      <c r="R157" s="338"/>
      <c r="S157" s="338"/>
      <c r="T157" s="338"/>
      <c r="U157" s="338"/>
      <c r="V157" s="338"/>
      <c r="W157" s="338"/>
      <c r="X157" s="353"/>
      <c r="Y157" s="353"/>
      <c r="Z157" s="353"/>
      <c r="AA157" s="353"/>
      <c r="AB157" s="353"/>
      <c r="AC157" s="312"/>
      <c r="AD157" s="312"/>
      <c r="AE157" s="312"/>
    </row>
    <row r="158" spans="1:31">
      <c r="A158" s="313" t="s">
        <v>241</v>
      </c>
      <c r="B158" s="322"/>
      <c r="C158" s="322"/>
      <c r="D158" s="322"/>
      <c r="E158" s="370"/>
      <c r="F158" s="336"/>
      <c r="G158" s="336"/>
      <c r="H158" s="336"/>
      <c r="I158" s="336"/>
      <c r="J158" s="336"/>
      <c r="K158" s="336"/>
      <c r="L158" s="336"/>
      <c r="M158" s="336"/>
      <c r="N158" s="336"/>
      <c r="O158" s="336"/>
      <c r="P158" s="336"/>
      <c r="Q158" s="336"/>
      <c r="R158" s="336"/>
      <c r="S158" s="336"/>
      <c r="T158" s="336"/>
      <c r="U158" s="336"/>
      <c r="V158" s="336"/>
      <c r="W158" s="336"/>
      <c r="X158" s="354"/>
      <c r="Y158" s="354"/>
      <c r="Z158" s="354"/>
      <c r="AA158" s="354"/>
      <c r="AB158" s="354"/>
      <c r="AC158" s="314"/>
      <c r="AD158" s="314"/>
      <c r="AE158" s="314"/>
    </row>
    <row r="159" spans="1:31">
      <c r="A159" s="312"/>
      <c r="B159" s="323"/>
      <c r="C159" s="324"/>
      <c r="D159" s="327"/>
      <c r="E159" s="371"/>
      <c r="F159" s="338"/>
      <c r="G159" s="338"/>
      <c r="H159" s="338"/>
      <c r="I159" s="338"/>
      <c r="J159" s="338"/>
      <c r="K159" s="338"/>
      <c r="L159" s="338"/>
      <c r="M159" s="338"/>
      <c r="N159" s="338"/>
      <c r="O159" s="338"/>
      <c r="P159" s="338"/>
      <c r="Q159" s="338"/>
      <c r="R159" s="338"/>
      <c r="S159" s="337"/>
      <c r="T159" s="338"/>
      <c r="U159" s="338"/>
      <c r="V159" s="338"/>
      <c r="W159" s="338"/>
      <c r="X159" s="353"/>
      <c r="Y159" s="353"/>
      <c r="Z159" s="353"/>
      <c r="AA159" s="353"/>
      <c r="AB159" s="353"/>
      <c r="AC159" s="312"/>
      <c r="AD159" s="312"/>
      <c r="AE159" s="312"/>
    </row>
    <row r="160" spans="1:31" ht="51">
      <c r="A160" s="312"/>
      <c r="B160" s="323" t="s">
        <v>419</v>
      </c>
      <c r="C160" s="323" t="s">
        <v>420</v>
      </c>
      <c r="D160" s="327"/>
      <c r="E160" s="371" t="s">
        <v>275</v>
      </c>
      <c r="F160" s="337"/>
      <c r="G160" s="337"/>
      <c r="H160" s="339"/>
      <c r="I160" s="338"/>
      <c r="J160" s="338"/>
      <c r="K160" s="338"/>
      <c r="L160" s="338"/>
      <c r="M160" s="338"/>
      <c r="N160" s="338"/>
      <c r="O160" s="338" t="s">
        <v>483</v>
      </c>
      <c r="P160" s="338"/>
      <c r="Q160" s="338"/>
      <c r="R160" s="338"/>
      <c r="S160" s="338">
        <v>0</v>
      </c>
      <c r="T160" s="338"/>
      <c r="U160" s="338"/>
      <c r="V160" s="338"/>
      <c r="W160" s="338"/>
      <c r="X160" s="353"/>
      <c r="Y160" s="353"/>
      <c r="Z160" s="353"/>
      <c r="AA160" s="353"/>
      <c r="AB160" s="353"/>
      <c r="AC160" s="312"/>
      <c r="AD160" s="312"/>
      <c r="AE160" s="312"/>
    </row>
    <row r="161" spans="1:31" ht="51">
      <c r="A161" s="312"/>
      <c r="B161" s="323" t="s">
        <v>421</v>
      </c>
      <c r="C161" s="323" t="s">
        <v>422</v>
      </c>
      <c r="D161" s="327"/>
      <c r="E161" s="371" t="s">
        <v>275</v>
      </c>
      <c r="F161" s="337"/>
      <c r="G161" s="337"/>
      <c r="H161" s="339" t="s">
        <v>273</v>
      </c>
      <c r="I161" s="338" t="s">
        <v>285</v>
      </c>
      <c r="J161" s="338"/>
      <c r="K161" s="338"/>
      <c r="L161" s="338"/>
      <c r="M161" s="338"/>
      <c r="N161" s="338"/>
      <c r="O161" s="338" t="s">
        <v>483</v>
      </c>
      <c r="P161" s="338"/>
      <c r="Q161" s="338"/>
      <c r="R161" s="338"/>
      <c r="S161" s="338">
        <v>0</v>
      </c>
      <c r="T161" s="338"/>
      <c r="U161" s="338"/>
      <c r="V161" s="338"/>
      <c r="W161" s="338"/>
      <c r="X161" s="353"/>
      <c r="Y161" s="353"/>
      <c r="Z161" s="353"/>
      <c r="AA161" s="353"/>
      <c r="AB161" s="353"/>
      <c r="AC161" s="312"/>
      <c r="AD161" s="312"/>
      <c r="AE161" s="312"/>
    </row>
    <row r="162" spans="1:31" ht="38.25">
      <c r="A162" s="312"/>
      <c r="B162" s="323" t="s">
        <v>558</v>
      </c>
      <c r="C162" s="323" t="s">
        <v>559</v>
      </c>
      <c r="D162" s="327"/>
      <c r="E162" s="371" t="s">
        <v>275</v>
      </c>
      <c r="F162" s="337"/>
      <c r="G162" s="337"/>
      <c r="H162" s="339"/>
      <c r="I162" s="338" t="s">
        <v>285</v>
      </c>
      <c r="J162" s="339" t="s">
        <v>33</v>
      </c>
      <c r="K162" s="338"/>
      <c r="L162" s="338"/>
      <c r="M162" s="338"/>
      <c r="N162" s="338"/>
      <c r="O162" s="338" t="s">
        <v>483</v>
      </c>
      <c r="P162" s="338"/>
      <c r="Q162" s="338"/>
      <c r="R162" s="338"/>
      <c r="S162" s="338">
        <v>0</v>
      </c>
      <c r="T162" s="338"/>
      <c r="U162" s="338"/>
      <c r="V162" s="338"/>
      <c r="W162" s="338"/>
      <c r="X162" s="353"/>
      <c r="Y162" s="353"/>
      <c r="Z162" s="353"/>
      <c r="AA162" s="353"/>
      <c r="AB162" s="353"/>
      <c r="AC162" s="312"/>
      <c r="AD162" s="312"/>
      <c r="AE162" s="312"/>
    </row>
    <row r="163" spans="1:31" ht="38.25">
      <c r="A163" s="312"/>
      <c r="B163" s="323" t="s">
        <v>569</v>
      </c>
      <c r="C163" s="323" t="s">
        <v>570</v>
      </c>
      <c r="D163" s="327"/>
      <c r="E163" s="371" t="s">
        <v>275</v>
      </c>
      <c r="F163" s="337"/>
      <c r="G163" s="337"/>
      <c r="H163" s="339"/>
      <c r="I163" s="338" t="s">
        <v>287</v>
      </c>
      <c r="J163" s="339" t="s">
        <v>41</v>
      </c>
      <c r="K163" s="338"/>
      <c r="L163" s="338"/>
      <c r="M163" s="338"/>
      <c r="N163" s="338"/>
      <c r="O163" s="338" t="s">
        <v>483</v>
      </c>
      <c r="P163" s="338"/>
      <c r="Q163" s="338"/>
      <c r="R163" s="338"/>
      <c r="S163" s="338">
        <v>0</v>
      </c>
      <c r="T163" s="338"/>
      <c r="U163" s="338"/>
      <c r="V163" s="338"/>
      <c r="W163" s="338"/>
      <c r="X163" s="353"/>
      <c r="Y163" s="353"/>
      <c r="Z163" s="353"/>
      <c r="AA163" s="353"/>
      <c r="AB163" s="353"/>
      <c r="AC163" s="312"/>
      <c r="AD163" s="312"/>
      <c r="AE163" s="312"/>
    </row>
    <row r="164" spans="1:31" ht="51">
      <c r="A164" s="312"/>
      <c r="B164" s="323" t="s">
        <v>590</v>
      </c>
      <c r="C164" s="323" t="s">
        <v>591</v>
      </c>
      <c r="D164" s="327"/>
      <c r="E164" s="371" t="s">
        <v>275</v>
      </c>
      <c r="F164" s="337"/>
      <c r="G164" s="337"/>
      <c r="H164" s="339"/>
      <c r="I164" s="338" t="s">
        <v>286</v>
      </c>
      <c r="J164" s="339" t="s">
        <v>33</v>
      </c>
      <c r="K164" s="338"/>
      <c r="L164" s="338"/>
      <c r="M164" s="338"/>
      <c r="N164" s="338"/>
      <c r="O164" s="338" t="s">
        <v>483</v>
      </c>
      <c r="P164" s="338"/>
      <c r="Q164" s="338"/>
      <c r="R164" s="338"/>
      <c r="S164" s="338">
        <v>0</v>
      </c>
      <c r="T164" s="338"/>
      <c r="U164" s="338"/>
      <c r="V164" s="338"/>
      <c r="W164" s="338"/>
      <c r="X164" s="353"/>
      <c r="Y164" s="353"/>
      <c r="Z164" s="353"/>
      <c r="AA164" s="353"/>
      <c r="AB164" s="353"/>
      <c r="AC164" s="312"/>
      <c r="AD164" s="312"/>
      <c r="AE164" s="312"/>
    </row>
    <row r="165" spans="1:31" ht="51">
      <c r="A165" s="312"/>
      <c r="B165" s="323" t="s">
        <v>592</v>
      </c>
      <c r="C165" s="323" t="s">
        <v>593</v>
      </c>
      <c r="D165" s="327"/>
      <c r="E165" s="371" t="s">
        <v>275</v>
      </c>
      <c r="F165" s="337"/>
      <c r="G165" s="337"/>
      <c r="H165" s="339"/>
      <c r="I165" s="338" t="s">
        <v>286</v>
      </c>
      <c r="J165" s="338"/>
      <c r="K165" s="338"/>
      <c r="L165" s="338"/>
      <c r="M165" s="338"/>
      <c r="N165" s="338"/>
      <c r="O165" s="338" t="s">
        <v>483</v>
      </c>
      <c r="P165" s="338"/>
      <c r="Q165" s="338"/>
      <c r="R165" s="338"/>
      <c r="S165" s="338">
        <v>0</v>
      </c>
      <c r="T165" s="338"/>
      <c r="U165" s="338"/>
      <c r="V165" s="338"/>
      <c r="W165" s="338"/>
      <c r="X165" s="353"/>
      <c r="Y165" s="353"/>
      <c r="Z165" s="353"/>
      <c r="AA165" s="353"/>
      <c r="AB165" s="353"/>
      <c r="AC165" s="312"/>
      <c r="AD165" s="312"/>
      <c r="AE165" s="312"/>
    </row>
    <row r="166" spans="1:31" ht="51">
      <c r="A166" s="312"/>
      <c r="B166" s="323" t="s">
        <v>607</v>
      </c>
      <c r="C166" s="323" t="s">
        <v>606</v>
      </c>
      <c r="D166" s="327"/>
      <c r="E166" s="371" t="s">
        <v>275</v>
      </c>
      <c r="F166" s="337"/>
      <c r="G166" s="337"/>
      <c r="H166" s="339"/>
      <c r="I166" s="338" t="s">
        <v>286</v>
      </c>
      <c r="J166" s="339" t="s">
        <v>35</v>
      </c>
      <c r="K166" s="338"/>
      <c r="L166" s="338"/>
      <c r="M166" s="338"/>
      <c r="N166" s="338"/>
      <c r="O166" s="338" t="s">
        <v>483</v>
      </c>
      <c r="P166" s="338"/>
      <c r="Q166" s="338"/>
      <c r="R166" s="338"/>
      <c r="S166" s="338">
        <v>0</v>
      </c>
      <c r="T166" s="338"/>
      <c r="U166" s="338"/>
      <c r="V166" s="338"/>
      <c r="W166" s="338"/>
      <c r="X166" s="353"/>
      <c r="Y166" s="353"/>
      <c r="Z166" s="353"/>
      <c r="AA166" s="353"/>
      <c r="AB166" s="353"/>
      <c r="AC166" s="312"/>
      <c r="AD166" s="312"/>
      <c r="AE166" s="312"/>
    </row>
    <row r="167" spans="1:31" ht="38.25">
      <c r="A167" s="312"/>
      <c r="B167" s="323" t="s">
        <v>22</v>
      </c>
      <c r="C167" s="323" t="s">
        <v>23</v>
      </c>
      <c r="D167" s="327"/>
      <c r="E167" s="371" t="s">
        <v>275</v>
      </c>
      <c r="F167" s="337"/>
      <c r="G167" s="337"/>
      <c r="H167" s="339"/>
      <c r="I167" s="338" t="s">
        <v>286</v>
      </c>
      <c r="J167" s="339" t="s">
        <v>36</v>
      </c>
      <c r="K167" s="338"/>
      <c r="L167" s="338"/>
      <c r="M167" s="338"/>
      <c r="N167" s="338"/>
      <c r="O167" s="338" t="s">
        <v>483</v>
      </c>
      <c r="P167" s="338"/>
      <c r="Q167" s="338"/>
      <c r="R167" s="338"/>
      <c r="S167" s="338">
        <v>0</v>
      </c>
      <c r="T167" s="338"/>
      <c r="U167" s="338"/>
      <c r="V167" s="338"/>
      <c r="W167" s="338"/>
      <c r="X167" s="353"/>
      <c r="Y167" s="353"/>
      <c r="Z167" s="353"/>
      <c r="AA167" s="353"/>
      <c r="AB167" s="353"/>
      <c r="AC167" s="312"/>
      <c r="AD167" s="312"/>
      <c r="AE167" s="312"/>
    </row>
    <row r="168" spans="1:31">
      <c r="A168" s="312"/>
      <c r="B168" s="323"/>
      <c r="C168" s="323"/>
      <c r="D168" s="323"/>
      <c r="E168" s="371"/>
      <c r="F168" s="339"/>
      <c r="G168" s="339"/>
      <c r="H168" s="339"/>
      <c r="I168" s="339"/>
      <c r="J168" s="338"/>
      <c r="K168" s="338"/>
      <c r="L168" s="338"/>
      <c r="M168" s="338"/>
      <c r="N168" s="338"/>
      <c r="O168" s="338"/>
      <c r="P168" s="338"/>
      <c r="Q168" s="338"/>
      <c r="R168" s="338"/>
      <c r="S168" s="338">
        <v>0</v>
      </c>
      <c r="T168" s="338"/>
      <c r="U168" s="338"/>
      <c r="V168" s="338"/>
      <c r="W168" s="338"/>
      <c r="X168" s="353"/>
      <c r="Y168" s="353"/>
      <c r="Z168" s="353"/>
      <c r="AA168" s="353"/>
      <c r="AB168" s="353"/>
      <c r="AC168" s="312"/>
      <c r="AD168" s="312"/>
      <c r="AE168" s="312"/>
    </row>
    <row r="169" spans="1:31">
      <c r="A169" s="313" t="s">
        <v>360</v>
      </c>
      <c r="B169" s="322"/>
      <c r="C169" s="322"/>
      <c r="D169" s="322"/>
      <c r="E169" s="370"/>
      <c r="F169" s="336"/>
      <c r="G169" s="336"/>
      <c r="H169" s="336"/>
      <c r="I169" s="336"/>
      <c r="J169" s="336"/>
      <c r="K169" s="336"/>
      <c r="L169" s="336"/>
      <c r="M169" s="336"/>
      <c r="N169" s="336"/>
      <c r="O169" s="336"/>
      <c r="P169" s="336"/>
      <c r="Q169" s="336"/>
      <c r="R169" s="336"/>
      <c r="S169" s="336"/>
      <c r="T169" s="336"/>
      <c r="U169" s="336"/>
      <c r="V169" s="336"/>
      <c r="W169" s="336"/>
      <c r="X169" s="354"/>
      <c r="Y169" s="354"/>
      <c r="Z169" s="354"/>
      <c r="AA169" s="354"/>
      <c r="AB169" s="354"/>
      <c r="AC169" s="314"/>
      <c r="AD169" s="314"/>
      <c r="AE169" s="314"/>
    </row>
    <row r="170" spans="1:31">
      <c r="A170" s="312"/>
      <c r="B170" s="323"/>
      <c r="C170" s="324"/>
      <c r="D170" s="327"/>
      <c r="E170" s="371"/>
      <c r="F170" s="338"/>
      <c r="G170" s="338"/>
      <c r="H170" s="338"/>
      <c r="I170" s="338"/>
      <c r="J170" s="338"/>
      <c r="K170" s="338"/>
      <c r="L170" s="338"/>
      <c r="M170" s="338"/>
      <c r="N170" s="338"/>
      <c r="O170" s="338"/>
      <c r="P170" s="338"/>
      <c r="Q170" s="338"/>
      <c r="R170" s="338"/>
      <c r="S170" s="337"/>
      <c r="T170" s="338"/>
      <c r="U170" s="338"/>
      <c r="V170" s="338"/>
      <c r="W170" s="338"/>
      <c r="X170" s="353"/>
      <c r="Y170" s="353"/>
      <c r="Z170" s="353"/>
      <c r="AA170" s="353"/>
      <c r="AB170" s="353"/>
      <c r="AC170" s="312"/>
      <c r="AD170" s="312"/>
      <c r="AE170" s="312"/>
    </row>
    <row r="171" spans="1:31" s="352" customFormat="1" ht="63.75">
      <c r="A171" s="351"/>
      <c r="B171" s="323" t="s">
        <v>361</v>
      </c>
      <c r="C171" s="323" t="s">
        <v>605</v>
      </c>
      <c r="D171" s="323"/>
      <c r="E171" s="371" t="s">
        <v>275</v>
      </c>
      <c r="F171" s="339"/>
      <c r="G171" s="339"/>
      <c r="H171" s="339" t="s">
        <v>273</v>
      </c>
      <c r="I171" s="339" t="s">
        <v>287</v>
      </c>
      <c r="J171" s="339" t="s">
        <v>37</v>
      </c>
      <c r="K171" s="339"/>
      <c r="L171" s="339"/>
      <c r="M171" s="338"/>
      <c r="N171" s="339"/>
      <c r="O171" s="339" t="s">
        <v>483</v>
      </c>
      <c r="P171" s="339"/>
      <c r="Q171" s="339"/>
      <c r="R171" s="339"/>
      <c r="S171" s="338">
        <v>0</v>
      </c>
      <c r="T171" s="339" t="s">
        <v>363</v>
      </c>
      <c r="U171" s="339"/>
      <c r="V171" s="338"/>
      <c r="W171" s="339"/>
      <c r="X171" s="356"/>
      <c r="Y171" s="356"/>
      <c r="Z171" s="356"/>
      <c r="AA171" s="356"/>
      <c r="AB171" s="356"/>
      <c r="AC171" s="351"/>
      <c r="AD171" s="351"/>
      <c r="AE171" s="351"/>
    </row>
    <row r="172" spans="1:31" ht="51">
      <c r="A172" s="312"/>
      <c r="B172" s="323" t="s">
        <v>460</v>
      </c>
      <c r="C172" s="323" t="s">
        <v>530</v>
      </c>
      <c r="D172" s="327"/>
      <c r="E172" s="371" t="s">
        <v>275</v>
      </c>
      <c r="F172" s="339" t="s">
        <v>273</v>
      </c>
      <c r="G172" s="339"/>
      <c r="H172" s="339"/>
      <c r="I172" s="338" t="s">
        <v>288</v>
      </c>
      <c r="J172" s="339" t="s">
        <v>461</v>
      </c>
      <c r="K172" s="338"/>
      <c r="L172" s="338"/>
      <c r="M172" s="338"/>
      <c r="N172" s="338"/>
      <c r="O172" s="338" t="s">
        <v>483</v>
      </c>
      <c r="P172" s="338"/>
      <c r="Q172" s="338"/>
      <c r="R172" s="338"/>
      <c r="S172" s="338">
        <v>0</v>
      </c>
      <c r="T172" s="338"/>
      <c r="U172" s="338"/>
      <c r="V172" s="338"/>
      <c r="W172" s="338"/>
      <c r="X172" s="353"/>
      <c r="Y172" s="353"/>
      <c r="Z172" s="353"/>
      <c r="AA172" s="353"/>
      <c r="AB172" s="353"/>
      <c r="AC172" s="312"/>
      <c r="AD172" s="312"/>
      <c r="AE172" s="312"/>
    </row>
    <row r="173" spans="1:31">
      <c r="A173" s="312"/>
      <c r="B173" s="323"/>
      <c r="C173" s="324"/>
      <c r="D173" s="327"/>
      <c r="E173" s="371"/>
      <c r="F173" s="337"/>
      <c r="G173" s="337"/>
      <c r="H173" s="339"/>
      <c r="I173" s="338"/>
      <c r="J173" s="338"/>
      <c r="K173" s="338"/>
      <c r="L173" s="338"/>
      <c r="M173" s="338"/>
      <c r="N173" s="338"/>
      <c r="O173" s="338"/>
      <c r="P173" s="338"/>
      <c r="Q173" s="338"/>
      <c r="R173" s="338"/>
      <c r="S173" s="337"/>
      <c r="T173" s="338"/>
      <c r="U173" s="338"/>
      <c r="V173" s="338"/>
      <c r="W173" s="338"/>
      <c r="X173" s="353"/>
      <c r="Y173" s="353"/>
      <c r="Z173" s="353"/>
      <c r="AA173" s="353"/>
      <c r="AB173" s="353"/>
      <c r="AC173" s="312"/>
      <c r="AD173" s="312"/>
      <c r="AE173" s="312"/>
    </row>
    <row r="174" spans="1:31" ht="13.5" thickBot="1">
      <c r="X174" s="357"/>
      <c r="Y174" s="357"/>
      <c r="Z174" s="357"/>
      <c r="AA174" s="357"/>
      <c r="AB174" s="357"/>
    </row>
    <row r="175" spans="1:31" s="104" customFormat="1" ht="16.5" thickTop="1">
      <c r="A175" s="308" t="s">
        <v>264</v>
      </c>
      <c r="B175" s="325"/>
      <c r="C175" s="325"/>
      <c r="D175" s="325"/>
      <c r="E175" s="372"/>
      <c r="F175" s="340"/>
      <c r="G175" s="340"/>
      <c r="H175" s="340"/>
      <c r="I175" s="340"/>
      <c r="J175" s="340"/>
      <c r="K175" s="340"/>
      <c r="L175" s="340"/>
      <c r="M175" s="340"/>
      <c r="N175" s="340"/>
      <c r="O175" s="340"/>
      <c r="P175" s="340"/>
      <c r="Q175" s="340"/>
      <c r="R175" s="340"/>
      <c r="S175" s="340"/>
      <c r="T175" s="340"/>
      <c r="U175" s="340"/>
      <c r="V175" s="340"/>
      <c r="W175" s="340"/>
      <c r="X175" s="358"/>
      <c r="Y175" s="358"/>
      <c r="Z175" s="358"/>
      <c r="AA175" s="358"/>
      <c r="AB175" s="358"/>
      <c r="AC175" s="309"/>
      <c r="AD175" s="310"/>
      <c r="AE175" s="311"/>
    </row>
    <row r="176" spans="1:31">
      <c r="X176" s="357"/>
      <c r="Y176" s="357"/>
      <c r="Z176" s="357"/>
      <c r="AA176" s="357"/>
      <c r="AB176" s="357"/>
    </row>
    <row r="177" spans="1:31" s="352" customFormat="1" ht="51">
      <c r="A177" s="351"/>
      <c r="B177" s="323" t="s">
        <v>380</v>
      </c>
      <c r="C177" s="323" t="s">
        <v>381</v>
      </c>
      <c r="D177" s="323"/>
      <c r="E177" s="371" t="s">
        <v>276</v>
      </c>
      <c r="F177" s="339"/>
      <c r="G177" s="339"/>
      <c r="H177" s="339" t="s">
        <v>273</v>
      </c>
      <c r="I177" s="339" t="s">
        <v>286</v>
      </c>
      <c r="J177" s="339"/>
      <c r="K177" s="339"/>
      <c r="L177" s="339"/>
      <c r="M177" s="338"/>
      <c r="N177" s="339"/>
      <c r="O177" s="339" t="s">
        <v>483</v>
      </c>
      <c r="P177" s="339"/>
      <c r="Q177" s="339"/>
      <c r="R177" s="339"/>
      <c r="S177" s="338">
        <v>0</v>
      </c>
      <c r="T177" s="339"/>
      <c r="U177" s="339"/>
      <c r="V177" s="338"/>
      <c r="W177" s="339"/>
      <c r="X177" s="386"/>
      <c r="Y177" s="386"/>
      <c r="Z177" s="386"/>
      <c r="AA177" s="386"/>
      <c r="AB177" s="386"/>
      <c r="AC177" s="351"/>
      <c r="AD177" s="351"/>
      <c r="AE177" s="351"/>
    </row>
    <row r="178" spans="1:31" ht="63.75">
      <c r="A178" s="312"/>
      <c r="B178" s="323" t="s">
        <v>386</v>
      </c>
      <c r="C178" s="323" t="s">
        <v>384</v>
      </c>
      <c r="D178" s="327"/>
      <c r="E178" s="371"/>
      <c r="F178" s="337"/>
      <c r="G178" s="337"/>
      <c r="H178" s="339"/>
      <c r="I178" s="338" t="s">
        <v>286</v>
      </c>
      <c r="J178" s="338"/>
      <c r="K178" s="338"/>
      <c r="L178" s="338"/>
      <c r="M178" s="338"/>
      <c r="N178" s="338"/>
      <c r="O178" s="338" t="s">
        <v>483</v>
      </c>
      <c r="P178" s="338"/>
      <c r="Q178" s="338"/>
      <c r="R178" s="338"/>
      <c r="S178" s="338">
        <v>0</v>
      </c>
      <c r="T178" s="338"/>
      <c r="U178" s="338"/>
      <c r="V178" s="338"/>
      <c r="W178" s="338"/>
      <c r="X178" s="387"/>
      <c r="Y178" s="387"/>
      <c r="Z178" s="387"/>
      <c r="AA178" s="387"/>
      <c r="AB178" s="387"/>
      <c r="AC178" s="312"/>
      <c r="AD178" s="312"/>
      <c r="AE178" s="312"/>
    </row>
    <row r="179" spans="1:31" ht="25.5">
      <c r="A179" s="312"/>
      <c r="B179" s="363" t="s">
        <v>387</v>
      </c>
      <c r="C179" s="323"/>
      <c r="D179" s="327"/>
      <c r="E179" s="371"/>
      <c r="F179" s="337"/>
      <c r="G179" s="337"/>
      <c r="H179" s="339"/>
      <c r="I179" s="338"/>
      <c r="J179" s="338"/>
      <c r="K179" s="338"/>
      <c r="L179" s="338"/>
      <c r="M179" s="338"/>
      <c r="N179" s="338"/>
      <c r="O179" s="338"/>
      <c r="P179" s="338"/>
      <c r="Q179" s="338"/>
      <c r="R179" s="338"/>
      <c r="S179" s="338">
        <v>0</v>
      </c>
      <c r="T179" s="338"/>
      <c r="U179" s="338"/>
      <c r="V179" s="338"/>
      <c r="W179" s="338"/>
      <c r="X179" s="387"/>
      <c r="Y179" s="387"/>
      <c r="Z179" s="387"/>
      <c r="AA179" s="387"/>
      <c r="AB179" s="387"/>
      <c r="AC179" s="312"/>
      <c r="AD179" s="312"/>
      <c r="AE179" s="312"/>
    </row>
    <row r="180" spans="1:31" ht="63.75" outlineLevel="1">
      <c r="A180" s="312"/>
      <c r="B180" s="323"/>
      <c r="C180" s="323" t="s">
        <v>385</v>
      </c>
      <c r="D180" s="327"/>
      <c r="E180" s="371" t="s">
        <v>276</v>
      </c>
      <c r="F180" s="337"/>
      <c r="G180" s="337"/>
      <c r="H180" s="339"/>
      <c r="I180" s="338" t="s">
        <v>286</v>
      </c>
      <c r="J180" s="338"/>
      <c r="K180" s="338"/>
      <c r="L180" s="338"/>
      <c r="M180" s="338"/>
      <c r="N180" s="338"/>
      <c r="O180" s="338" t="s">
        <v>483</v>
      </c>
      <c r="P180" s="338"/>
      <c r="Q180" s="338"/>
      <c r="R180" s="338"/>
      <c r="S180" s="338">
        <v>0</v>
      </c>
      <c r="T180" s="338"/>
      <c r="U180" s="338"/>
      <c r="V180" s="338"/>
      <c r="W180" s="338"/>
      <c r="X180" s="387"/>
      <c r="Y180" s="387"/>
      <c r="Z180" s="387"/>
      <c r="AA180" s="387"/>
      <c r="AB180" s="387"/>
      <c r="AC180" s="312"/>
      <c r="AD180" s="312"/>
      <c r="AE180" s="312"/>
    </row>
    <row r="181" spans="1:31" ht="25.5" outlineLevel="1">
      <c r="A181" s="312"/>
      <c r="B181" s="323"/>
      <c r="C181" s="323" t="s">
        <v>575</v>
      </c>
      <c r="D181" s="327"/>
      <c r="E181" s="371" t="s">
        <v>276</v>
      </c>
      <c r="F181" s="337"/>
      <c r="G181" s="337"/>
      <c r="H181" s="339"/>
      <c r="I181" s="338" t="s">
        <v>283</v>
      </c>
      <c r="J181" s="339" t="s">
        <v>38</v>
      </c>
      <c r="K181" s="338"/>
      <c r="L181" s="338"/>
      <c r="M181" s="338"/>
      <c r="N181" s="338"/>
      <c r="O181" s="338" t="s">
        <v>483</v>
      </c>
      <c r="P181" s="338"/>
      <c r="Q181" s="338"/>
      <c r="R181" s="338"/>
      <c r="S181" s="338">
        <v>0</v>
      </c>
      <c r="T181" s="338"/>
      <c r="U181" s="338"/>
      <c r="V181" s="338"/>
      <c r="W181" s="338"/>
      <c r="X181" s="387"/>
      <c r="Y181" s="387"/>
      <c r="Z181" s="387"/>
      <c r="AA181" s="387"/>
      <c r="AB181" s="387"/>
      <c r="AC181" s="312"/>
      <c r="AD181" s="312"/>
      <c r="AE181" s="312"/>
    </row>
    <row r="182" spans="1:31">
      <c r="A182" s="312"/>
      <c r="B182" s="323"/>
      <c r="C182" s="324"/>
      <c r="D182" s="327"/>
      <c r="E182" s="371"/>
      <c r="F182" s="337"/>
      <c r="G182" s="337"/>
      <c r="H182" s="338"/>
      <c r="I182" s="338"/>
      <c r="J182" s="338"/>
      <c r="K182" s="338"/>
      <c r="L182" s="338"/>
      <c r="M182" s="338"/>
      <c r="N182" s="338"/>
      <c r="O182" s="338"/>
      <c r="P182" s="338"/>
      <c r="Q182" s="338"/>
      <c r="R182" s="338"/>
      <c r="S182" s="337"/>
      <c r="T182" s="338"/>
      <c r="U182" s="338"/>
      <c r="V182" s="338"/>
      <c r="W182" s="338"/>
      <c r="X182" s="353"/>
      <c r="Y182" s="353"/>
      <c r="Z182" s="353"/>
      <c r="AA182" s="353"/>
      <c r="AB182" s="353"/>
      <c r="AC182" s="312"/>
      <c r="AD182" s="312"/>
      <c r="AE182" s="312"/>
    </row>
    <row r="183" spans="1:31">
      <c r="A183" s="313" t="s">
        <v>268</v>
      </c>
      <c r="B183" s="322"/>
      <c r="C183" s="322"/>
      <c r="D183" s="322"/>
      <c r="E183" s="370"/>
      <c r="F183" s="336"/>
      <c r="G183" s="336"/>
      <c r="H183" s="336"/>
      <c r="I183" s="336"/>
      <c r="J183" s="336"/>
      <c r="K183" s="336"/>
      <c r="L183" s="336"/>
      <c r="M183" s="336"/>
      <c r="N183" s="336"/>
      <c r="O183" s="336"/>
      <c r="P183" s="336"/>
      <c r="Q183" s="336"/>
      <c r="R183" s="336"/>
      <c r="S183" s="336"/>
      <c r="T183" s="336"/>
      <c r="U183" s="336"/>
      <c r="V183" s="336"/>
      <c r="W183" s="336"/>
      <c r="X183" s="354"/>
      <c r="Y183" s="354"/>
      <c r="Z183" s="354"/>
      <c r="AA183" s="354"/>
      <c r="AB183" s="354"/>
      <c r="AC183" s="314"/>
      <c r="AD183" s="314"/>
      <c r="AE183" s="314"/>
    </row>
    <row r="184" spans="1:31">
      <c r="A184" s="312"/>
      <c r="B184" s="323"/>
      <c r="C184" s="324"/>
      <c r="D184" s="327"/>
      <c r="E184" s="371"/>
      <c r="F184" s="338"/>
      <c r="G184" s="338"/>
      <c r="H184" s="338"/>
      <c r="I184" s="338"/>
      <c r="J184" s="338"/>
      <c r="K184" s="338"/>
      <c r="L184" s="338"/>
      <c r="M184" s="338"/>
      <c r="N184" s="338"/>
      <c r="O184" s="338"/>
      <c r="P184" s="338"/>
      <c r="Q184" s="338"/>
      <c r="R184" s="338"/>
      <c r="S184" s="337"/>
      <c r="T184" s="338"/>
      <c r="U184" s="338"/>
      <c r="V184" s="338"/>
      <c r="W184" s="338"/>
      <c r="X184" s="353"/>
      <c r="Y184" s="353"/>
      <c r="Z184" s="353"/>
      <c r="AA184" s="353"/>
      <c r="AB184" s="353"/>
      <c r="AC184" s="312"/>
      <c r="AD184" s="312"/>
      <c r="AE184" s="312"/>
    </row>
    <row r="185" spans="1:31">
      <c r="A185" s="312"/>
      <c r="B185" s="323" t="s">
        <v>543</v>
      </c>
      <c r="C185" s="323" t="s">
        <v>544</v>
      </c>
      <c r="D185" s="327"/>
      <c r="E185" s="371" t="s">
        <v>276</v>
      </c>
      <c r="F185" s="337"/>
      <c r="G185" s="337"/>
      <c r="H185" s="339"/>
      <c r="I185" s="338" t="s">
        <v>284</v>
      </c>
      <c r="J185" s="339" t="s">
        <v>541</v>
      </c>
      <c r="K185" s="338"/>
      <c r="L185" s="338"/>
      <c r="M185" s="338"/>
      <c r="N185" s="338"/>
      <c r="O185" s="338" t="s">
        <v>483</v>
      </c>
      <c r="P185" s="338"/>
      <c r="Q185" s="338"/>
      <c r="R185" s="338"/>
      <c r="S185" s="338">
        <v>0</v>
      </c>
      <c r="T185" s="338"/>
      <c r="U185" s="338"/>
      <c r="V185" s="338"/>
      <c r="W185" s="338"/>
      <c r="X185" s="387"/>
      <c r="Y185" s="387"/>
      <c r="Z185" s="387"/>
      <c r="AA185" s="387"/>
      <c r="AB185" s="387"/>
      <c r="AC185" s="312"/>
      <c r="AD185" s="312"/>
      <c r="AE185" s="312"/>
    </row>
    <row r="186" spans="1:31">
      <c r="A186" s="312"/>
      <c r="B186" s="323"/>
      <c r="C186" s="323"/>
      <c r="D186" s="323"/>
      <c r="E186" s="371"/>
      <c r="F186" s="339"/>
      <c r="G186" s="339"/>
      <c r="H186" s="339"/>
      <c r="I186" s="339"/>
      <c r="J186" s="338"/>
      <c r="K186" s="338"/>
      <c r="L186" s="338"/>
      <c r="M186" s="338"/>
      <c r="N186" s="338"/>
      <c r="O186" s="338"/>
      <c r="P186" s="338"/>
      <c r="Q186" s="338"/>
      <c r="R186" s="338"/>
      <c r="S186" s="338"/>
      <c r="T186" s="338"/>
      <c r="U186" s="338"/>
      <c r="V186" s="338"/>
      <c r="W186" s="338"/>
      <c r="X186" s="353"/>
      <c r="Y186" s="353"/>
      <c r="Z186" s="353"/>
      <c r="AA186" s="353"/>
      <c r="AB186" s="353"/>
      <c r="AC186" s="312"/>
      <c r="AD186" s="312"/>
      <c r="AE186" s="312"/>
    </row>
    <row r="187" spans="1:31">
      <c r="A187" s="313" t="s">
        <v>243</v>
      </c>
      <c r="B187" s="322"/>
      <c r="C187" s="322"/>
      <c r="D187" s="322"/>
      <c r="E187" s="370"/>
      <c r="F187" s="336"/>
      <c r="G187" s="336"/>
      <c r="H187" s="336"/>
      <c r="I187" s="336"/>
      <c r="J187" s="336"/>
      <c r="K187" s="336"/>
      <c r="L187" s="336"/>
      <c r="M187" s="336"/>
      <c r="N187" s="336"/>
      <c r="O187" s="336"/>
      <c r="P187" s="336"/>
      <c r="Q187" s="336"/>
      <c r="R187" s="336"/>
      <c r="S187" s="336"/>
      <c r="T187" s="336"/>
      <c r="U187" s="336"/>
      <c r="V187" s="336"/>
      <c r="W187" s="336"/>
      <c r="X187" s="354"/>
      <c r="Y187" s="354"/>
      <c r="Z187" s="354"/>
      <c r="AA187" s="354"/>
      <c r="AB187" s="354"/>
      <c r="AC187" s="314"/>
      <c r="AD187" s="314"/>
      <c r="AE187" s="314"/>
    </row>
    <row r="188" spans="1:31">
      <c r="A188" s="312"/>
      <c r="B188" s="323"/>
      <c r="C188" s="324"/>
      <c r="D188" s="327"/>
      <c r="E188" s="371"/>
      <c r="F188" s="338"/>
      <c r="G188" s="338"/>
      <c r="H188" s="338"/>
      <c r="I188" s="338"/>
      <c r="J188" s="338"/>
      <c r="K188" s="338"/>
      <c r="L188" s="338"/>
      <c r="M188" s="338"/>
      <c r="N188" s="338"/>
      <c r="O188" s="338"/>
      <c r="P188" s="338"/>
      <c r="Q188" s="338"/>
      <c r="R188" s="338"/>
      <c r="S188" s="337"/>
      <c r="T188" s="338"/>
      <c r="U188" s="338"/>
      <c r="V188" s="338"/>
      <c r="W188" s="338"/>
      <c r="X188" s="353"/>
      <c r="Y188" s="353"/>
      <c r="Z188" s="353"/>
      <c r="AA188" s="353"/>
      <c r="AB188" s="353"/>
      <c r="AC188" s="312"/>
      <c r="AD188" s="312"/>
      <c r="AE188" s="312"/>
    </row>
    <row r="189" spans="1:31" ht="25.5">
      <c r="A189" s="312"/>
      <c r="B189" s="323" t="s">
        <v>542</v>
      </c>
      <c r="C189" s="323" t="s">
        <v>548</v>
      </c>
      <c r="D189" s="327"/>
      <c r="E189" s="371" t="s">
        <v>276</v>
      </c>
      <c r="F189" s="337"/>
      <c r="G189" s="337"/>
      <c r="H189" s="339"/>
      <c r="I189" s="338" t="s">
        <v>284</v>
      </c>
      <c r="J189" s="339" t="s">
        <v>541</v>
      </c>
      <c r="K189" s="338"/>
      <c r="L189" s="338"/>
      <c r="M189" s="338"/>
      <c r="N189" s="338"/>
      <c r="O189" s="338" t="s">
        <v>483</v>
      </c>
      <c r="P189" s="338"/>
      <c r="Q189" s="338"/>
      <c r="R189" s="338"/>
      <c r="S189" s="338">
        <v>0</v>
      </c>
      <c r="T189" s="338"/>
      <c r="U189" s="338"/>
      <c r="V189" s="338"/>
      <c r="W189" s="338"/>
      <c r="X189" s="387"/>
      <c r="Y189" s="387"/>
      <c r="Z189" s="387"/>
      <c r="AA189" s="387"/>
      <c r="AB189" s="387"/>
      <c r="AC189" s="312"/>
      <c r="AD189" s="312"/>
      <c r="AE189" s="312"/>
    </row>
    <row r="190" spans="1:31">
      <c r="A190" s="312"/>
      <c r="B190" s="323"/>
      <c r="C190" s="323"/>
      <c r="D190" s="323"/>
      <c r="E190" s="371"/>
      <c r="F190" s="339"/>
      <c r="G190" s="339"/>
      <c r="H190" s="339"/>
      <c r="I190" s="339"/>
      <c r="J190" s="338"/>
      <c r="K190" s="338"/>
      <c r="L190" s="338"/>
      <c r="M190" s="338"/>
      <c r="N190" s="338"/>
      <c r="O190" s="338"/>
      <c r="P190" s="338"/>
      <c r="Q190" s="338"/>
      <c r="R190" s="338"/>
      <c r="S190" s="338"/>
      <c r="T190" s="338"/>
      <c r="U190" s="338"/>
      <c r="V190" s="338"/>
      <c r="W190" s="338"/>
      <c r="X190" s="353"/>
      <c r="Y190" s="353"/>
      <c r="Z190" s="353"/>
      <c r="AA190" s="353"/>
      <c r="AB190" s="353"/>
      <c r="AC190" s="312"/>
      <c r="AD190" s="312"/>
      <c r="AE190" s="312"/>
    </row>
    <row r="191" spans="1:31">
      <c r="A191" s="313" t="s">
        <v>266</v>
      </c>
      <c r="B191" s="322"/>
      <c r="C191" s="322"/>
      <c r="D191" s="322"/>
      <c r="E191" s="370"/>
      <c r="F191" s="336"/>
      <c r="G191" s="336"/>
      <c r="H191" s="336"/>
      <c r="I191" s="336"/>
      <c r="J191" s="336"/>
      <c r="K191" s="336"/>
      <c r="L191" s="336"/>
      <c r="M191" s="336"/>
      <c r="N191" s="336"/>
      <c r="O191" s="336"/>
      <c r="P191" s="336"/>
      <c r="Q191" s="336"/>
      <c r="R191" s="336"/>
      <c r="S191" s="336"/>
      <c r="T191" s="336"/>
      <c r="U191" s="336"/>
      <c r="V191" s="336"/>
      <c r="W191" s="336"/>
      <c r="X191" s="354"/>
      <c r="Y191" s="354"/>
      <c r="Z191" s="354"/>
      <c r="AA191" s="354"/>
      <c r="AB191" s="354"/>
      <c r="AC191" s="314"/>
      <c r="AD191" s="314"/>
      <c r="AE191" s="314"/>
    </row>
    <row r="192" spans="1:31">
      <c r="A192" s="312"/>
      <c r="B192" s="323"/>
      <c r="C192" s="324"/>
      <c r="D192" s="327"/>
      <c r="E192" s="371"/>
      <c r="F192" s="338"/>
      <c r="G192" s="338"/>
      <c r="H192" s="338"/>
      <c r="I192" s="338"/>
      <c r="J192" s="338"/>
      <c r="K192" s="338"/>
      <c r="L192" s="338"/>
      <c r="M192" s="338"/>
      <c r="N192" s="338"/>
      <c r="O192" s="338"/>
      <c r="P192" s="338"/>
      <c r="Q192" s="338"/>
      <c r="R192" s="338"/>
      <c r="S192" s="337"/>
      <c r="T192" s="338"/>
      <c r="U192" s="338"/>
      <c r="V192" s="338"/>
      <c r="W192" s="338"/>
      <c r="X192" s="353"/>
      <c r="Y192" s="353"/>
      <c r="Z192" s="353"/>
      <c r="AA192" s="353"/>
      <c r="AB192" s="353"/>
      <c r="AC192" s="312"/>
      <c r="AD192" s="312"/>
      <c r="AE192" s="312"/>
    </row>
    <row r="193" spans="1:31" ht="25.5">
      <c r="A193" s="312"/>
      <c r="B193" s="323" t="s">
        <v>539</v>
      </c>
      <c r="C193" s="323" t="s">
        <v>540</v>
      </c>
      <c r="D193" s="327"/>
      <c r="E193" s="371" t="s">
        <v>276</v>
      </c>
      <c r="F193" s="337"/>
      <c r="G193" s="337"/>
      <c r="H193" s="339"/>
      <c r="I193" s="338" t="s">
        <v>284</v>
      </c>
      <c r="J193" s="339" t="s">
        <v>541</v>
      </c>
      <c r="K193" s="338"/>
      <c r="L193" s="338"/>
      <c r="M193" s="338"/>
      <c r="N193" s="338"/>
      <c r="O193" s="338" t="s">
        <v>483</v>
      </c>
      <c r="P193" s="338"/>
      <c r="Q193" s="338"/>
      <c r="R193" s="338"/>
      <c r="S193" s="338">
        <v>0</v>
      </c>
      <c r="T193" s="338"/>
      <c r="U193" s="338"/>
      <c r="V193" s="338"/>
      <c r="W193" s="338"/>
      <c r="X193" s="387"/>
      <c r="Y193" s="387"/>
      <c r="Z193" s="387"/>
      <c r="AA193" s="387"/>
      <c r="AB193" s="387"/>
      <c r="AC193" s="312"/>
      <c r="AD193" s="312"/>
      <c r="AE193" s="312"/>
    </row>
    <row r="194" spans="1:31">
      <c r="A194" s="312"/>
      <c r="B194" s="364"/>
      <c r="C194" s="324"/>
      <c r="D194" s="327"/>
      <c r="E194" s="371"/>
      <c r="F194" s="337"/>
      <c r="G194" s="337"/>
      <c r="H194" s="339"/>
      <c r="I194" s="338"/>
      <c r="J194" s="338"/>
      <c r="K194" s="338"/>
      <c r="L194" s="338"/>
      <c r="M194" s="338"/>
      <c r="N194" s="338"/>
      <c r="O194" s="338"/>
      <c r="P194" s="338"/>
      <c r="Q194" s="338"/>
      <c r="R194" s="338"/>
      <c r="S194" s="338"/>
      <c r="T194" s="338"/>
      <c r="U194" s="338"/>
      <c r="V194" s="338"/>
      <c r="W194" s="338"/>
      <c r="X194" s="387"/>
      <c r="Y194" s="387"/>
      <c r="Z194" s="387"/>
      <c r="AA194" s="387"/>
      <c r="AB194" s="387"/>
      <c r="AC194" s="312"/>
      <c r="AD194" s="312"/>
      <c r="AE194" s="312"/>
    </row>
    <row r="195" spans="1:31">
      <c r="A195" s="312"/>
      <c r="B195" s="323"/>
      <c r="C195" s="323"/>
      <c r="D195" s="323"/>
      <c r="E195" s="371"/>
      <c r="F195" s="339"/>
      <c r="G195" s="339"/>
      <c r="H195" s="339"/>
      <c r="I195" s="339"/>
      <c r="J195" s="338"/>
      <c r="K195" s="338"/>
      <c r="L195" s="338"/>
      <c r="M195" s="338"/>
      <c r="N195" s="338"/>
      <c r="O195" s="338"/>
      <c r="P195" s="338"/>
      <c r="Q195" s="338"/>
      <c r="R195" s="338"/>
      <c r="S195" s="338"/>
      <c r="T195" s="338"/>
      <c r="U195" s="338"/>
      <c r="V195" s="338"/>
      <c r="W195" s="338"/>
      <c r="X195" s="353"/>
      <c r="Y195" s="353"/>
      <c r="Z195" s="353"/>
      <c r="AA195" s="353"/>
      <c r="AB195" s="353"/>
      <c r="AC195" s="312"/>
      <c r="AD195" s="312"/>
      <c r="AE195" s="312"/>
    </row>
    <row r="196" spans="1:31">
      <c r="A196" s="313" t="s">
        <v>265</v>
      </c>
      <c r="B196" s="322"/>
      <c r="C196" s="322"/>
      <c r="D196" s="322"/>
      <c r="E196" s="370"/>
      <c r="F196" s="336"/>
      <c r="G196" s="336"/>
      <c r="H196" s="336"/>
      <c r="I196" s="336"/>
      <c r="J196" s="336"/>
      <c r="K196" s="336"/>
      <c r="L196" s="336"/>
      <c r="M196" s="336"/>
      <c r="N196" s="336"/>
      <c r="O196" s="336"/>
      <c r="P196" s="336"/>
      <c r="Q196" s="336"/>
      <c r="R196" s="336"/>
      <c r="S196" s="336"/>
      <c r="T196" s="336"/>
      <c r="U196" s="336"/>
      <c r="V196" s="336"/>
      <c r="W196" s="336"/>
      <c r="X196" s="354"/>
      <c r="Y196" s="354"/>
      <c r="Z196" s="354"/>
      <c r="AA196" s="354"/>
      <c r="AB196" s="354"/>
      <c r="AC196" s="314"/>
      <c r="AD196" s="314"/>
      <c r="AE196" s="314"/>
    </row>
    <row r="197" spans="1:31">
      <c r="A197" s="312"/>
      <c r="B197" s="323"/>
      <c r="C197" s="324"/>
      <c r="D197" s="327"/>
      <c r="E197" s="371"/>
      <c r="F197" s="338"/>
      <c r="G197" s="338"/>
      <c r="H197" s="338"/>
      <c r="I197" s="338"/>
      <c r="J197" s="338"/>
      <c r="K197" s="338"/>
      <c r="L197" s="338"/>
      <c r="M197" s="338"/>
      <c r="N197" s="338"/>
      <c r="O197" s="338"/>
      <c r="P197" s="338"/>
      <c r="Q197" s="338"/>
      <c r="R197" s="338"/>
      <c r="S197" s="337"/>
      <c r="T197" s="338"/>
      <c r="U197" s="338"/>
      <c r="V197" s="338"/>
      <c r="W197" s="338"/>
      <c r="X197" s="353"/>
      <c r="Y197" s="353"/>
      <c r="Z197" s="353"/>
      <c r="AA197" s="353"/>
      <c r="AB197" s="353"/>
      <c r="AC197" s="312"/>
      <c r="AD197" s="312"/>
      <c r="AE197" s="312"/>
    </row>
    <row r="198" spans="1:31" ht="51">
      <c r="A198" s="312"/>
      <c r="B198" s="323" t="s">
        <v>3</v>
      </c>
      <c r="C198" s="323" t="s">
        <v>4</v>
      </c>
      <c r="D198" s="327"/>
      <c r="E198" s="371" t="s">
        <v>276</v>
      </c>
      <c r="F198" s="337"/>
      <c r="G198" s="337"/>
      <c r="H198" s="339" t="s">
        <v>273</v>
      </c>
      <c r="I198" s="338" t="s">
        <v>286</v>
      </c>
      <c r="J198" s="339" t="s">
        <v>5</v>
      </c>
      <c r="K198" s="338"/>
      <c r="L198" s="338"/>
      <c r="M198" s="338"/>
      <c r="N198" s="338"/>
      <c r="O198" s="338" t="s">
        <v>483</v>
      </c>
      <c r="P198" s="338"/>
      <c r="Q198" s="338"/>
      <c r="R198" s="338"/>
      <c r="S198" s="338">
        <v>0</v>
      </c>
      <c r="T198" s="338"/>
      <c r="U198" s="338"/>
      <c r="V198" s="338"/>
      <c r="W198" s="338"/>
      <c r="X198" s="387"/>
      <c r="Y198" s="387"/>
      <c r="Z198" s="387"/>
      <c r="AA198" s="387"/>
      <c r="AB198" s="387"/>
      <c r="AC198" s="312"/>
      <c r="AD198" s="312"/>
      <c r="AE198" s="312"/>
    </row>
    <row r="199" spans="1:31">
      <c r="A199" s="312"/>
      <c r="B199" s="323"/>
      <c r="C199" s="323"/>
      <c r="D199" s="323"/>
      <c r="E199" s="371"/>
      <c r="F199" s="339"/>
      <c r="G199" s="339"/>
      <c r="H199" s="339"/>
      <c r="I199" s="339"/>
      <c r="J199" s="338"/>
      <c r="K199" s="338"/>
      <c r="L199" s="338"/>
      <c r="M199" s="338"/>
      <c r="N199" s="338"/>
      <c r="O199" s="338"/>
      <c r="P199" s="338"/>
      <c r="Q199" s="338"/>
      <c r="R199" s="338"/>
      <c r="S199" s="338"/>
      <c r="T199" s="338"/>
      <c r="U199" s="338"/>
      <c r="V199" s="338"/>
      <c r="W199" s="338"/>
      <c r="X199" s="353"/>
      <c r="Y199" s="353"/>
      <c r="Z199" s="353"/>
      <c r="AA199" s="353"/>
      <c r="AB199" s="353"/>
      <c r="AC199" s="312"/>
      <c r="AD199" s="312"/>
      <c r="AE199" s="312"/>
    </row>
    <row r="200" spans="1:31" ht="13.5" thickBot="1">
      <c r="X200" s="357"/>
      <c r="Y200" s="357"/>
      <c r="Z200" s="357"/>
      <c r="AA200" s="357"/>
      <c r="AB200" s="357"/>
    </row>
    <row r="201" spans="1:31" s="104" customFormat="1" ht="16.5" thickTop="1">
      <c r="A201" s="308" t="s">
        <v>244</v>
      </c>
      <c r="B201" s="325"/>
      <c r="C201" s="325"/>
      <c r="D201" s="325"/>
      <c r="E201" s="372"/>
      <c r="F201" s="340"/>
      <c r="G201" s="340"/>
      <c r="H201" s="340"/>
      <c r="I201" s="340"/>
      <c r="J201" s="340"/>
      <c r="K201" s="340"/>
      <c r="L201" s="340"/>
      <c r="M201" s="340"/>
      <c r="N201" s="340"/>
      <c r="O201" s="340"/>
      <c r="P201" s="340"/>
      <c r="Q201" s="340"/>
      <c r="R201" s="340"/>
      <c r="S201" s="340"/>
      <c r="T201" s="340"/>
      <c r="U201" s="340"/>
      <c r="V201" s="340"/>
      <c r="W201" s="340"/>
      <c r="X201" s="358"/>
      <c r="Y201" s="358"/>
      <c r="Z201" s="358"/>
      <c r="AA201" s="358"/>
      <c r="AB201" s="358"/>
      <c r="AC201" s="309"/>
      <c r="AD201" s="310"/>
      <c r="AE201" s="311"/>
    </row>
    <row r="202" spans="1:31">
      <c r="X202" s="357"/>
      <c r="Y202" s="357"/>
      <c r="Z202" s="357"/>
      <c r="AA202" s="357"/>
      <c r="AB202" s="357"/>
    </row>
    <row r="203" spans="1:31">
      <c r="A203" s="313" t="s">
        <v>245</v>
      </c>
      <c r="B203" s="322"/>
      <c r="C203" s="322"/>
      <c r="D203" s="322"/>
      <c r="E203" s="370"/>
      <c r="F203" s="336"/>
      <c r="G203" s="336"/>
      <c r="H203" s="336"/>
      <c r="I203" s="336"/>
      <c r="J203" s="336"/>
      <c r="K203" s="336"/>
      <c r="L203" s="336"/>
      <c r="M203" s="336"/>
      <c r="N203" s="336"/>
      <c r="O203" s="336"/>
      <c r="P203" s="336"/>
      <c r="Q203" s="336"/>
      <c r="R203" s="336"/>
      <c r="S203" s="336"/>
      <c r="T203" s="336"/>
      <c r="U203" s="336"/>
      <c r="V203" s="336"/>
      <c r="W203" s="336"/>
      <c r="X203" s="354"/>
      <c r="Y203" s="354"/>
      <c r="Z203" s="354"/>
      <c r="AA203" s="354"/>
      <c r="AB203" s="354"/>
      <c r="AC203" s="314"/>
      <c r="AD203" s="314"/>
      <c r="AE203" s="314"/>
    </row>
    <row r="204" spans="1:31">
      <c r="A204" s="312"/>
      <c r="B204" s="323"/>
      <c r="C204" s="324"/>
      <c r="D204" s="327"/>
      <c r="E204" s="371"/>
      <c r="F204" s="338"/>
      <c r="G204" s="338"/>
      <c r="H204" s="338"/>
      <c r="I204" s="338"/>
      <c r="J204" s="338"/>
      <c r="K204" s="338"/>
      <c r="L204" s="338"/>
      <c r="M204" s="338"/>
      <c r="N204" s="338"/>
      <c r="O204" s="338"/>
      <c r="P204" s="338"/>
      <c r="Q204" s="338"/>
      <c r="R204" s="338"/>
      <c r="S204" s="337"/>
      <c r="T204" s="338"/>
      <c r="U204" s="338"/>
      <c r="V204" s="338"/>
      <c r="W204" s="338"/>
      <c r="X204" s="353"/>
      <c r="Y204" s="353"/>
      <c r="Z204" s="353"/>
      <c r="AA204" s="353"/>
      <c r="AB204" s="353"/>
      <c r="AC204" s="312"/>
      <c r="AD204" s="312"/>
      <c r="AE204" s="312"/>
    </row>
    <row r="205" spans="1:31" ht="25.5">
      <c r="A205" s="312"/>
      <c r="B205" s="323" t="s">
        <v>330</v>
      </c>
      <c r="C205" s="324"/>
      <c r="D205" s="327"/>
      <c r="E205" s="371"/>
      <c r="F205" s="338"/>
      <c r="G205" s="338"/>
      <c r="H205" s="339"/>
      <c r="I205" s="338"/>
      <c r="J205" s="338"/>
      <c r="K205" s="338"/>
      <c r="L205" s="338"/>
      <c r="M205" s="338"/>
      <c r="N205" s="338"/>
      <c r="O205" s="338"/>
      <c r="P205" s="338"/>
      <c r="Q205" s="338"/>
      <c r="R205" s="338"/>
      <c r="S205" s="338"/>
      <c r="T205" s="339"/>
      <c r="U205" s="338"/>
      <c r="V205" s="338"/>
      <c r="W205" s="338"/>
      <c r="X205" s="353"/>
      <c r="Y205" s="353"/>
      <c r="Z205" s="353"/>
      <c r="AA205" s="353"/>
      <c r="AB205" s="353"/>
      <c r="AC205" s="312"/>
      <c r="AD205" s="312"/>
      <c r="AE205" s="312"/>
    </row>
    <row r="206" spans="1:31" ht="25.5" outlineLevel="1">
      <c r="A206" s="312"/>
      <c r="B206" s="323"/>
      <c r="C206" s="324" t="s">
        <v>331</v>
      </c>
      <c r="D206" s="327"/>
      <c r="E206" s="371" t="s">
        <v>275</v>
      </c>
      <c r="F206" s="338"/>
      <c r="G206" s="338"/>
      <c r="H206" s="339" t="s">
        <v>273</v>
      </c>
      <c r="I206" s="338" t="s">
        <v>287</v>
      </c>
      <c r="J206" s="339" t="s">
        <v>41</v>
      </c>
      <c r="K206" s="338"/>
      <c r="L206" s="338"/>
      <c r="M206" s="338"/>
      <c r="N206" s="338"/>
      <c r="O206" s="338" t="s">
        <v>483</v>
      </c>
      <c r="P206" s="338"/>
      <c r="Q206" s="338"/>
      <c r="R206" s="338"/>
      <c r="S206" s="338">
        <v>0</v>
      </c>
      <c r="T206" s="339" t="s">
        <v>432</v>
      </c>
      <c r="U206" s="338"/>
      <c r="V206" s="338"/>
      <c r="W206" s="338"/>
      <c r="X206" s="353"/>
      <c r="Y206" s="353"/>
      <c r="Z206" s="353"/>
      <c r="AA206" s="353"/>
      <c r="AB206" s="353"/>
      <c r="AC206" s="312"/>
      <c r="AD206" s="312"/>
      <c r="AE206" s="312"/>
    </row>
    <row r="207" spans="1:31" ht="51" outlineLevel="1">
      <c r="A207" s="312"/>
      <c r="B207" s="323"/>
      <c r="C207" s="323" t="s">
        <v>595</v>
      </c>
      <c r="D207" s="327"/>
      <c r="E207" s="371" t="s">
        <v>275</v>
      </c>
      <c r="F207" s="338"/>
      <c r="G207" s="338"/>
      <c r="H207" s="339" t="s">
        <v>273</v>
      </c>
      <c r="I207" s="338" t="s">
        <v>286</v>
      </c>
      <c r="J207" s="339" t="s">
        <v>41</v>
      </c>
      <c r="K207" s="338"/>
      <c r="L207" s="338"/>
      <c r="M207" s="338"/>
      <c r="N207" s="338"/>
      <c r="O207" s="338" t="s">
        <v>483</v>
      </c>
      <c r="P207" s="338"/>
      <c r="Q207" s="338"/>
      <c r="R207" s="338"/>
      <c r="S207" s="338">
        <v>0</v>
      </c>
      <c r="T207" s="339"/>
      <c r="U207" s="338"/>
      <c r="V207" s="338"/>
      <c r="W207" s="338"/>
      <c r="X207" s="353"/>
      <c r="Y207" s="353"/>
      <c r="Z207" s="353"/>
      <c r="AA207" s="353"/>
      <c r="AB207" s="353"/>
      <c r="AC207" s="312"/>
      <c r="AD207" s="312"/>
      <c r="AE207" s="312"/>
    </row>
    <row r="208" spans="1:31" ht="63.75" outlineLevel="1">
      <c r="A208" s="312"/>
      <c r="B208" s="323"/>
      <c r="C208" s="323" t="s">
        <v>614</v>
      </c>
      <c r="D208" s="327"/>
      <c r="E208" s="371" t="s">
        <v>275</v>
      </c>
      <c r="F208" s="338"/>
      <c r="G208" s="338"/>
      <c r="H208" s="339" t="s">
        <v>273</v>
      </c>
      <c r="I208" s="338" t="s">
        <v>286</v>
      </c>
      <c r="J208" s="339" t="s">
        <v>41</v>
      </c>
      <c r="K208" s="338"/>
      <c r="L208" s="338"/>
      <c r="M208" s="338"/>
      <c r="N208" s="338"/>
      <c r="O208" s="338" t="s">
        <v>483</v>
      </c>
      <c r="P208" s="338"/>
      <c r="Q208" s="338"/>
      <c r="R208" s="338"/>
      <c r="S208" s="338">
        <v>0</v>
      </c>
      <c r="T208" s="339"/>
      <c r="U208" s="338"/>
      <c r="V208" s="338"/>
      <c r="W208" s="338"/>
      <c r="X208" s="353"/>
      <c r="Y208" s="353"/>
      <c r="Z208" s="353"/>
      <c r="AA208" s="353"/>
      <c r="AB208" s="353"/>
      <c r="AC208" s="312"/>
      <c r="AD208" s="312"/>
      <c r="AE208" s="312"/>
    </row>
    <row r="209" spans="1:31" ht="38.25">
      <c r="A209" s="312"/>
      <c r="B209" s="323" t="s">
        <v>396</v>
      </c>
      <c r="C209" s="324" t="s">
        <v>332</v>
      </c>
      <c r="D209" s="327"/>
      <c r="E209" s="371" t="s">
        <v>275</v>
      </c>
      <c r="F209" s="337"/>
      <c r="G209" s="337"/>
      <c r="H209" s="339" t="s">
        <v>273</v>
      </c>
      <c r="I209" s="338" t="s">
        <v>287</v>
      </c>
      <c r="J209" s="339" t="s">
        <v>41</v>
      </c>
      <c r="K209" s="338"/>
      <c r="L209" s="338"/>
      <c r="M209" s="338"/>
      <c r="N209" s="338"/>
      <c r="O209" s="338" t="s">
        <v>483</v>
      </c>
      <c r="P209" s="338"/>
      <c r="Q209" s="338"/>
      <c r="R209" s="338"/>
      <c r="S209" s="338">
        <v>0</v>
      </c>
      <c r="T209" s="338"/>
      <c r="U209" s="338"/>
      <c r="V209" s="338"/>
      <c r="W209" s="338"/>
      <c r="X209" s="353"/>
      <c r="Y209" s="353"/>
      <c r="Z209" s="353"/>
      <c r="AA209" s="353"/>
      <c r="AB209" s="353"/>
      <c r="AC209" s="312"/>
      <c r="AD209" s="312"/>
      <c r="AE209" s="312"/>
    </row>
    <row r="210" spans="1:31" ht="38.25">
      <c r="A210" s="312"/>
      <c r="B210" s="363" t="s">
        <v>411</v>
      </c>
      <c r="C210" s="323" t="s">
        <v>410</v>
      </c>
      <c r="D210" s="327"/>
      <c r="E210" s="371" t="s">
        <v>275</v>
      </c>
      <c r="F210" s="337"/>
      <c r="G210" s="337"/>
      <c r="H210" s="339" t="s">
        <v>273</v>
      </c>
      <c r="I210" s="338" t="s">
        <v>285</v>
      </c>
      <c r="J210" s="339" t="s">
        <v>41</v>
      </c>
      <c r="K210" s="338"/>
      <c r="L210" s="338"/>
      <c r="M210" s="338"/>
      <c r="N210" s="338"/>
      <c r="O210" s="338" t="s">
        <v>483</v>
      </c>
      <c r="P210" s="338"/>
      <c r="Q210" s="338"/>
      <c r="R210" s="338"/>
      <c r="S210" s="338">
        <v>0</v>
      </c>
      <c r="T210" s="338"/>
      <c r="U210" s="338"/>
      <c r="V210" s="338"/>
      <c r="W210" s="338"/>
      <c r="X210" s="353"/>
      <c r="Y210" s="353"/>
      <c r="Z210" s="353"/>
      <c r="AA210" s="353"/>
      <c r="AB210" s="353"/>
      <c r="AC210" s="312"/>
      <c r="AD210" s="312"/>
      <c r="AE210" s="312"/>
    </row>
    <row r="211" spans="1:31" ht="38.25">
      <c r="A211" s="312"/>
      <c r="B211" s="323" t="s">
        <v>335</v>
      </c>
      <c r="C211" s="324" t="s">
        <v>336</v>
      </c>
      <c r="D211" s="327"/>
      <c r="E211" s="371" t="s">
        <v>275</v>
      </c>
      <c r="F211" s="337"/>
      <c r="G211" s="337"/>
      <c r="H211" s="339" t="s">
        <v>273</v>
      </c>
      <c r="I211" s="338" t="s">
        <v>287</v>
      </c>
      <c r="J211" s="339" t="s">
        <v>41</v>
      </c>
      <c r="K211" s="338"/>
      <c r="L211" s="338"/>
      <c r="M211" s="338"/>
      <c r="N211" s="338"/>
      <c r="O211" s="338" t="s">
        <v>483</v>
      </c>
      <c r="P211" s="338"/>
      <c r="Q211" s="338"/>
      <c r="R211" s="338"/>
      <c r="S211" s="338">
        <v>0</v>
      </c>
      <c r="T211" s="338"/>
      <c r="U211" s="338"/>
      <c r="V211" s="338"/>
      <c r="W211" s="338"/>
      <c r="X211" s="353"/>
      <c r="Y211" s="353"/>
      <c r="Z211" s="353"/>
      <c r="AA211" s="353"/>
      <c r="AB211" s="353"/>
      <c r="AC211" s="312"/>
      <c r="AD211" s="312"/>
      <c r="AE211" s="312"/>
    </row>
    <row r="212" spans="1:31" ht="51">
      <c r="A212" s="312"/>
      <c r="B212" s="323" t="s">
        <v>333</v>
      </c>
      <c r="C212" s="324" t="s">
        <v>334</v>
      </c>
      <c r="D212" s="327"/>
      <c r="E212" s="371" t="s">
        <v>276</v>
      </c>
      <c r="F212" s="338"/>
      <c r="G212" s="338"/>
      <c r="H212" s="339" t="s">
        <v>273</v>
      </c>
      <c r="I212" s="338" t="s">
        <v>287</v>
      </c>
      <c r="J212" s="339" t="s">
        <v>41</v>
      </c>
      <c r="K212" s="338"/>
      <c r="L212" s="338"/>
      <c r="M212" s="338"/>
      <c r="N212" s="338"/>
      <c r="O212" s="338" t="s">
        <v>483</v>
      </c>
      <c r="P212" s="338"/>
      <c r="Q212" s="338"/>
      <c r="R212" s="338"/>
      <c r="S212" s="338">
        <v>0</v>
      </c>
      <c r="T212" s="338"/>
      <c r="U212" s="338"/>
      <c r="V212" s="338"/>
      <c r="W212" s="338"/>
      <c r="X212" s="353"/>
      <c r="Y212" s="353"/>
      <c r="Z212" s="353"/>
      <c r="AA212" s="353"/>
      <c r="AB212" s="353"/>
      <c r="AC212" s="312"/>
      <c r="AD212" s="312"/>
      <c r="AE212" s="312"/>
    </row>
    <row r="213" spans="1:31" ht="25.5">
      <c r="A213" s="312"/>
      <c r="B213" s="323" t="s">
        <v>430</v>
      </c>
      <c r="C213" s="323" t="s">
        <v>431</v>
      </c>
      <c r="D213" s="327"/>
      <c r="E213" s="371" t="s">
        <v>276</v>
      </c>
      <c r="F213" s="338"/>
      <c r="G213" s="338"/>
      <c r="H213" s="339" t="s">
        <v>273</v>
      </c>
      <c r="I213" s="338" t="s">
        <v>288</v>
      </c>
      <c r="J213" s="339" t="s">
        <v>41</v>
      </c>
      <c r="K213" s="338"/>
      <c r="L213" s="338"/>
      <c r="M213" s="338"/>
      <c r="N213" s="338"/>
      <c r="O213" s="338" t="s">
        <v>483</v>
      </c>
      <c r="P213" s="338"/>
      <c r="Q213" s="338"/>
      <c r="R213" s="338"/>
      <c r="S213" s="338">
        <v>0</v>
      </c>
      <c r="T213" s="338"/>
      <c r="U213" s="338"/>
      <c r="V213" s="338"/>
      <c r="W213" s="338"/>
      <c r="X213" s="353"/>
      <c r="Y213" s="353"/>
      <c r="Z213" s="353"/>
      <c r="AA213" s="353"/>
      <c r="AB213" s="353"/>
      <c r="AC213" s="312"/>
      <c r="AD213" s="312"/>
      <c r="AE213" s="312"/>
    </row>
    <row r="214" spans="1:31" ht="25.5">
      <c r="A214" s="312"/>
      <c r="B214" s="323" t="s">
        <v>425</v>
      </c>
      <c r="C214" s="324"/>
      <c r="D214" s="327"/>
      <c r="E214" s="371"/>
      <c r="F214" s="337"/>
      <c r="G214" s="337"/>
      <c r="H214" s="339"/>
      <c r="I214" s="338"/>
      <c r="J214" s="338"/>
      <c r="K214" s="338"/>
      <c r="L214" s="338"/>
      <c r="M214" s="338"/>
      <c r="N214" s="338"/>
      <c r="O214" s="338" t="s">
        <v>483</v>
      </c>
      <c r="P214" s="338"/>
      <c r="Q214" s="338"/>
      <c r="R214" s="338"/>
      <c r="S214" s="338">
        <v>0</v>
      </c>
      <c r="T214" s="338"/>
      <c r="U214" s="338"/>
      <c r="V214" s="338"/>
      <c r="W214" s="338"/>
      <c r="X214" s="353"/>
      <c r="Y214" s="353"/>
      <c r="Z214" s="353"/>
      <c r="AA214" s="353"/>
      <c r="AB214" s="353"/>
      <c r="AC214" s="312"/>
      <c r="AD214" s="312"/>
      <c r="AE214" s="312"/>
    </row>
    <row r="215" spans="1:31" ht="38.25" outlineLevel="1">
      <c r="A215" s="312"/>
      <c r="B215" s="323"/>
      <c r="C215" s="323" t="s">
        <v>426</v>
      </c>
      <c r="D215" s="327"/>
      <c r="E215" s="371" t="s">
        <v>275</v>
      </c>
      <c r="F215" s="337"/>
      <c r="G215" s="337"/>
      <c r="H215" s="339"/>
      <c r="I215" s="338" t="s">
        <v>288</v>
      </c>
      <c r="J215" s="339" t="s">
        <v>41</v>
      </c>
      <c r="K215" s="338"/>
      <c r="L215" s="338"/>
      <c r="M215" s="338"/>
      <c r="N215" s="338"/>
      <c r="O215" s="338" t="s">
        <v>483</v>
      </c>
      <c r="P215" s="338"/>
      <c r="Q215" s="338"/>
      <c r="R215" s="338"/>
      <c r="S215" s="338">
        <v>0</v>
      </c>
      <c r="T215" s="338"/>
      <c r="U215" s="338"/>
      <c r="V215" s="338"/>
      <c r="W215" s="338"/>
      <c r="X215" s="353"/>
      <c r="Y215" s="353"/>
      <c r="Z215" s="353"/>
      <c r="AA215" s="353"/>
      <c r="AB215" s="353"/>
      <c r="AC215" s="312"/>
      <c r="AD215" s="312"/>
      <c r="AE215" s="312"/>
    </row>
    <row r="216" spans="1:31" ht="38.25" outlineLevel="1">
      <c r="A216" s="312"/>
      <c r="B216" s="323"/>
      <c r="C216" s="323" t="s">
        <v>427</v>
      </c>
      <c r="D216" s="327"/>
      <c r="E216" s="371" t="s">
        <v>275</v>
      </c>
      <c r="F216" s="337"/>
      <c r="G216" s="337"/>
      <c r="H216" s="339"/>
      <c r="I216" s="338" t="s">
        <v>288</v>
      </c>
      <c r="J216" s="339" t="s">
        <v>41</v>
      </c>
      <c r="K216" s="338"/>
      <c r="L216" s="338"/>
      <c r="M216" s="338"/>
      <c r="N216" s="338"/>
      <c r="O216" s="338" t="s">
        <v>483</v>
      </c>
      <c r="P216" s="338"/>
      <c r="Q216" s="338"/>
      <c r="R216" s="338"/>
      <c r="S216" s="338">
        <v>0</v>
      </c>
      <c r="T216" s="338"/>
      <c r="U216" s="338"/>
      <c r="V216" s="338"/>
      <c r="W216" s="338"/>
      <c r="X216" s="353"/>
      <c r="Y216" s="353"/>
      <c r="Z216" s="353"/>
      <c r="AA216" s="353"/>
      <c r="AB216" s="353"/>
      <c r="AC216" s="312"/>
      <c r="AD216" s="312"/>
      <c r="AE216" s="312"/>
    </row>
    <row r="217" spans="1:31" ht="25.5" outlineLevel="1">
      <c r="A217" s="312"/>
      <c r="B217" s="323"/>
      <c r="C217" s="323" t="s">
        <v>428</v>
      </c>
      <c r="D217" s="327"/>
      <c r="E217" s="371" t="s">
        <v>275</v>
      </c>
      <c r="F217" s="337"/>
      <c r="G217" s="337"/>
      <c r="H217" s="339"/>
      <c r="I217" s="338" t="s">
        <v>288</v>
      </c>
      <c r="J217" s="339" t="s">
        <v>41</v>
      </c>
      <c r="K217" s="338"/>
      <c r="L217" s="338"/>
      <c r="M217" s="338"/>
      <c r="N217" s="338"/>
      <c r="O217" s="338" t="s">
        <v>483</v>
      </c>
      <c r="P217" s="338"/>
      <c r="Q217" s="338"/>
      <c r="R217" s="338"/>
      <c r="S217" s="338">
        <v>0</v>
      </c>
      <c r="T217" s="338"/>
      <c r="U217" s="338"/>
      <c r="V217" s="338"/>
      <c r="W217" s="338"/>
      <c r="X217" s="353"/>
      <c r="Y217" s="353"/>
      <c r="Z217" s="353"/>
      <c r="AA217" s="353"/>
      <c r="AB217" s="353"/>
      <c r="AC217" s="312"/>
      <c r="AD217" s="312"/>
      <c r="AE217" s="312"/>
    </row>
    <row r="218" spans="1:31" ht="38.25" outlineLevel="1">
      <c r="A218" s="312"/>
      <c r="B218" s="323"/>
      <c r="C218" s="323" t="s">
        <v>429</v>
      </c>
      <c r="D218" s="327"/>
      <c r="E218" s="371" t="s">
        <v>275</v>
      </c>
      <c r="F218" s="337"/>
      <c r="G218" s="337"/>
      <c r="H218" s="339"/>
      <c r="I218" s="338" t="s">
        <v>288</v>
      </c>
      <c r="J218" s="339" t="s">
        <v>41</v>
      </c>
      <c r="K218" s="338"/>
      <c r="L218" s="338"/>
      <c r="M218" s="338"/>
      <c r="N218" s="338"/>
      <c r="O218" s="338" t="s">
        <v>483</v>
      </c>
      <c r="P218" s="338"/>
      <c r="Q218" s="338"/>
      <c r="R218" s="338"/>
      <c r="S218" s="338">
        <v>0</v>
      </c>
      <c r="T218" s="338"/>
      <c r="U218" s="338"/>
      <c r="V218" s="338"/>
      <c r="W218" s="338"/>
      <c r="X218" s="353"/>
      <c r="Y218" s="353"/>
      <c r="Z218" s="353"/>
      <c r="AA218" s="353"/>
      <c r="AB218" s="353"/>
      <c r="AC218" s="312"/>
      <c r="AD218" s="312"/>
      <c r="AE218" s="312"/>
    </row>
    <row r="219" spans="1:31" ht="38.25">
      <c r="A219" s="312"/>
      <c r="B219" s="323" t="s">
        <v>436</v>
      </c>
      <c r="C219" s="323" t="s">
        <v>437</v>
      </c>
      <c r="D219" s="327"/>
      <c r="E219" s="371" t="s">
        <v>275</v>
      </c>
      <c r="F219" s="339" t="s">
        <v>273</v>
      </c>
      <c r="G219" s="339"/>
      <c r="H219" s="339"/>
      <c r="I219" s="338" t="s">
        <v>288</v>
      </c>
      <c r="J219" s="339" t="s">
        <v>438</v>
      </c>
      <c r="K219" s="338"/>
      <c r="L219" s="338"/>
      <c r="M219" s="338"/>
      <c r="N219" s="338"/>
      <c r="O219" s="338" t="s">
        <v>483</v>
      </c>
      <c r="P219" s="338"/>
      <c r="Q219" s="338"/>
      <c r="R219" s="338"/>
      <c r="S219" s="338">
        <v>0</v>
      </c>
      <c r="T219" s="338"/>
      <c r="U219" s="338"/>
      <c r="V219" s="338"/>
      <c r="W219" s="338"/>
      <c r="X219" s="353"/>
      <c r="Y219" s="353"/>
      <c r="Z219" s="353"/>
      <c r="AA219" s="353"/>
      <c r="AB219" s="353"/>
      <c r="AC219" s="312"/>
      <c r="AD219" s="312"/>
      <c r="AE219" s="312"/>
    </row>
    <row r="220" spans="1:31" ht="63.75">
      <c r="A220" s="312"/>
      <c r="B220" s="323" t="s">
        <v>615</v>
      </c>
      <c r="C220" s="323" t="s">
        <v>616</v>
      </c>
      <c r="D220" s="327"/>
      <c r="E220" s="371" t="s">
        <v>276</v>
      </c>
      <c r="F220" s="337"/>
      <c r="G220" s="337"/>
      <c r="H220" s="339" t="s">
        <v>273</v>
      </c>
      <c r="I220" s="338" t="s">
        <v>286</v>
      </c>
      <c r="J220" s="339" t="s">
        <v>617</v>
      </c>
      <c r="K220" s="338"/>
      <c r="L220" s="338"/>
      <c r="M220" s="338"/>
      <c r="N220" s="338"/>
      <c r="O220" s="338" t="s">
        <v>483</v>
      </c>
      <c r="P220" s="338"/>
      <c r="Q220" s="338"/>
      <c r="R220" s="338"/>
      <c r="S220" s="338">
        <v>0</v>
      </c>
      <c r="T220" s="338"/>
      <c r="U220" s="338"/>
      <c r="V220" s="338"/>
      <c r="W220" s="338"/>
      <c r="X220" s="353"/>
      <c r="Y220" s="353"/>
      <c r="Z220" s="353"/>
      <c r="AA220" s="353"/>
      <c r="AB220" s="353"/>
      <c r="AC220" s="312"/>
      <c r="AD220" s="312"/>
      <c r="AE220" s="312"/>
    </row>
    <row r="221" spans="1:31">
      <c r="A221" s="312"/>
      <c r="B221" s="323"/>
      <c r="C221" s="324"/>
      <c r="D221" s="327"/>
      <c r="E221" s="371"/>
      <c r="F221" s="337"/>
      <c r="G221" s="337"/>
      <c r="H221" s="339"/>
      <c r="I221" s="338"/>
      <c r="J221" s="338"/>
      <c r="K221" s="338"/>
      <c r="L221" s="338"/>
      <c r="M221" s="338"/>
      <c r="N221" s="338"/>
      <c r="O221" s="338"/>
      <c r="P221" s="338"/>
      <c r="Q221" s="338"/>
      <c r="R221" s="338"/>
      <c r="S221" s="338">
        <v>0</v>
      </c>
      <c r="T221" s="338"/>
      <c r="U221" s="338"/>
      <c r="V221" s="338"/>
      <c r="W221" s="338"/>
      <c r="X221" s="353"/>
      <c r="Y221" s="353"/>
      <c r="Z221" s="353"/>
      <c r="AA221" s="353"/>
      <c r="AB221" s="353"/>
      <c r="AC221" s="312"/>
      <c r="AD221" s="312"/>
      <c r="AE221" s="312"/>
    </row>
    <row r="222" spans="1:31">
      <c r="A222" s="312"/>
      <c r="B222" s="323"/>
      <c r="C222" s="323"/>
      <c r="D222" s="323"/>
      <c r="E222" s="371"/>
      <c r="F222" s="339"/>
      <c r="G222" s="339"/>
      <c r="H222" s="339"/>
      <c r="I222" s="339"/>
      <c r="J222" s="338"/>
      <c r="K222" s="338"/>
      <c r="L222" s="338"/>
      <c r="M222" s="338"/>
      <c r="N222" s="338"/>
      <c r="O222" s="338"/>
      <c r="P222" s="338"/>
      <c r="Q222" s="338"/>
      <c r="R222" s="338"/>
      <c r="S222" s="338"/>
      <c r="T222" s="338"/>
      <c r="U222" s="338"/>
      <c r="V222" s="338"/>
      <c r="W222" s="338"/>
      <c r="X222" s="353"/>
      <c r="Y222" s="353"/>
      <c r="Z222" s="353"/>
      <c r="AA222" s="353"/>
      <c r="AB222" s="353"/>
      <c r="AC222" s="312"/>
      <c r="AD222" s="312"/>
      <c r="AE222" s="312"/>
    </row>
    <row r="223" spans="1:31">
      <c r="A223" s="313" t="s">
        <v>246</v>
      </c>
      <c r="B223" s="322"/>
      <c r="C223" s="322"/>
      <c r="D223" s="322"/>
      <c r="E223" s="370"/>
      <c r="F223" s="336"/>
      <c r="G223" s="336"/>
      <c r="H223" s="336"/>
      <c r="I223" s="336"/>
      <c r="J223" s="336"/>
      <c r="K223" s="336"/>
      <c r="L223" s="336"/>
      <c r="M223" s="336"/>
      <c r="N223" s="336"/>
      <c r="O223" s="336"/>
      <c r="P223" s="336"/>
      <c r="Q223" s="336"/>
      <c r="R223" s="336"/>
      <c r="S223" s="336"/>
      <c r="T223" s="336"/>
      <c r="U223" s="336"/>
      <c r="V223" s="336"/>
      <c r="W223" s="336"/>
      <c r="X223" s="354"/>
      <c r="Y223" s="354"/>
      <c r="Z223" s="354"/>
      <c r="AA223" s="354"/>
      <c r="AB223" s="354"/>
      <c r="AC223" s="314"/>
      <c r="AD223" s="314"/>
      <c r="AE223" s="314"/>
    </row>
    <row r="224" spans="1:31">
      <c r="A224" s="312"/>
      <c r="B224" s="323"/>
      <c r="C224" s="324"/>
      <c r="D224" s="327"/>
      <c r="E224" s="371"/>
      <c r="F224" s="338"/>
      <c r="G224" s="338"/>
      <c r="H224" s="338"/>
      <c r="I224" s="338"/>
      <c r="J224" s="338"/>
      <c r="K224" s="338"/>
      <c r="L224" s="338"/>
      <c r="M224" s="338"/>
      <c r="N224" s="338"/>
      <c r="O224" s="338"/>
      <c r="P224" s="338"/>
      <c r="Q224" s="338"/>
      <c r="R224" s="338"/>
      <c r="S224" s="337"/>
      <c r="T224" s="338"/>
      <c r="U224" s="338"/>
      <c r="V224" s="338"/>
      <c r="W224" s="338"/>
      <c r="X224" s="353"/>
      <c r="Y224" s="353"/>
      <c r="Z224" s="353"/>
      <c r="AA224" s="353"/>
      <c r="AB224" s="353"/>
      <c r="AC224" s="312"/>
      <c r="AD224" s="312"/>
      <c r="AE224" s="312"/>
    </row>
    <row r="225" spans="1:31" ht="51">
      <c r="A225" s="312"/>
      <c r="B225" s="363" t="s">
        <v>414</v>
      </c>
      <c r="C225" s="323" t="s">
        <v>370</v>
      </c>
      <c r="D225" s="327"/>
      <c r="E225" s="371" t="s">
        <v>275</v>
      </c>
      <c r="F225" s="337"/>
      <c r="G225" s="337"/>
      <c r="H225" s="339" t="s">
        <v>273</v>
      </c>
      <c r="I225" s="338" t="s">
        <v>286</v>
      </c>
      <c r="J225" s="339"/>
      <c r="K225" s="338"/>
      <c r="L225" s="338"/>
      <c r="M225" s="338"/>
      <c r="N225" s="338"/>
      <c r="O225" s="338" t="s">
        <v>483</v>
      </c>
      <c r="P225" s="338"/>
      <c r="Q225" s="338"/>
      <c r="R225" s="338"/>
      <c r="S225" s="338">
        <v>0</v>
      </c>
      <c r="T225" s="338"/>
      <c r="U225" s="338"/>
      <c r="V225" s="338"/>
      <c r="W225" s="338"/>
      <c r="X225" s="353"/>
      <c r="Y225" s="353"/>
      <c r="Z225" s="353"/>
      <c r="AA225" s="353"/>
      <c r="AB225" s="353"/>
      <c r="AC225" s="312"/>
      <c r="AD225" s="312"/>
      <c r="AE225" s="312"/>
    </row>
    <row r="226" spans="1:31" ht="38.25">
      <c r="A226" s="312"/>
      <c r="B226" s="323" t="s">
        <v>415</v>
      </c>
      <c r="C226" s="323" t="s">
        <v>416</v>
      </c>
      <c r="D226" s="327"/>
      <c r="E226" s="371" t="s">
        <v>275</v>
      </c>
      <c r="F226" s="337"/>
      <c r="G226" s="337"/>
      <c r="H226" s="339" t="s">
        <v>273</v>
      </c>
      <c r="I226" s="338" t="s">
        <v>285</v>
      </c>
      <c r="J226" s="339"/>
      <c r="K226" s="338"/>
      <c r="L226" s="338"/>
      <c r="M226" s="338"/>
      <c r="N226" s="338"/>
      <c r="O226" s="338" t="s">
        <v>483</v>
      </c>
      <c r="P226" s="338"/>
      <c r="Q226" s="338"/>
      <c r="R226" s="338"/>
      <c r="S226" s="338">
        <v>0</v>
      </c>
      <c r="T226" s="338"/>
      <c r="U226" s="338"/>
      <c r="V226" s="338"/>
      <c r="W226" s="338"/>
      <c r="X226" s="353"/>
      <c r="Y226" s="353"/>
      <c r="Z226" s="353"/>
      <c r="AA226" s="353"/>
      <c r="AB226" s="353"/>
      <c r="AC226" s="312"/>
      <c r="AD226" s="312"/>
      <c r="AE226" s="312"/>
    </row>
    <row r="227" spans="1:31">
      <c r="A227" s="312"/>
      <c r="B227" s="323" t="s">
        <v>417</v>
      </c>
      <c r="D227" s="327"/>
      <c r="E227" s="371"/>
      <c r="F227" s="337"/>
      <c r="G227" s="337"/>
      <c r="H227" s="339"/>
      <c r="I227" s="338"/>
      <c r="J227" s="339"/>
      <c r="K227" s="338"/>
      <c r="L227" s="338"/>
      <c r="M227" s="338"/>
      <c r="N227" s="338"/>
      <c r="O227" s="338"/>
      <c r="P227" s="338"/>
      <c r="Q227" s="338"/>
      <c r="R227" s="338"/>
      <c r="S227" s="338"/>
      <c r="T227" s="338"/>
      <c r="U227" s="338"/>
      <c r="V227" s="338"/>
      <c r="W227" s="338"/>
      <c r="X227" s="353"/>
      <c r="Y227" s="353"/>
      <c r="Z227" s="353"/>
      <c r="AA227" s="353"/>
      <c r="AB227" s="353"/>
      <c r="AC227" s="312"/>
      <c r="AD227" s="312"/>
      <c r="AE227" s="312"/>
    </row>
    <row r="228" spans="1:31" ht="38.25" outlineLevel="1">
      <c r="A228" s="312"/>
      <c r="B228" s="323"/>
      <c r="C228" s="323" t="s">
        <v>418</v>
      </c>
      <c r="D228" s="327"/>
      <c r="E228" s="371" t="s">
        <v>275</v>
      </c>
      <c r="F228" s="337"/>
      <c r="G228" s="337"/>
      <c r="H228" s="339" t="s">
        <v>273</v>
      </c>
      <c r="I228" s="338" t="s">
        <v>285</v>
      </c>
      <c r="J228" s="339" t="s">
        <v>41</v>
      </c>
      <c r="K228" s="338"/>
      <c r="L228" s="338"/>
      <c r="M228" s="338"/>
      <c r="N228" s="338"/>
      <c r="O228" s="338" t="s">
        <v>483</v>
      </c>
      <c r="P228" s="338"/>
      <c r="Q228" s="338"/>
      <c r="R228" s="338"/>
      <c r="S228" s="338">
        <v>0</v>
      </c>
      <c r="T228" s="338"/>
      <c r="U228" s="338"/>
      <c r="V228" s="338"/>
      <c r="W228" s="338"/>
      <c r="X228" s="353"/>
      <c r="Y228" s="353"/>
      <c r="Z228" s="353"/>
      <c r="AA228" s="353"/>
      <c r="AB228" s="353"/>
      <c r="AC228" s="312"/>
      <c r="AD228" s="312"/>
      <c r="AE228" s="312"/>
    </row>
    <row r="229" spans="1:31" ht="25.5" outlineLevel="1">
      <c r="A229" s="312"/>
      <c r="B229" s="323"/>
      <c r="C229" s="323" t="s">
        <v>561</v>
      </c>
      <c r="D229" s="327"/>
      <c r="E229" s="371" t="s">
        <v>275</v>
      </c>
      <c r="F229" s="337"/>
      <c r="G229" s="337"/>
      <c r="H229" s="339" t="s">
        <v>273</v>
      </c>
      <c r="I229" s="338" t="s">
        <v>287</v>
      </c>
      <c r="J229" s="339" t="s">
        <v>41</v>
      </c>
      <c r="K229" s="338"/>
      <c r="L229" s="338"/>
      <c r="M229" s="338"/>
      <c r="N229" s="338"/>
      <c r="O229" s="338" t="s">
        <v>483</v>
      </c>
      <c r="P229" s="338"/>
      <c r="Q229" s="338"/>
      <c r="R229" s="338"/>
      <c r="S229" s="338">
        <v>0</v>
      </c>
      <c r="T229" s="338"/>
      <c r="U229" s="338"/>
      <c r="V229" s="338"/>
      <c r="W229" s="338"/>
      <c r="X229" s="353"/>
      <c r="Y229" s="353"/>
      <c r="Z229" s="353"/>
      <c r="AA229" s="353"/>
      <c r="AB229" s="353"/>
      <c r="AC229" s="312"/>
      <c r="AD229" s="312"/>
      <c r="AE229" s="312"/>
    </row>
    <row r="230" spans="1:31" ht="25.5" outlineLevel="1">
      <c r="A230" s="312"/>
      <c r="B230" s="323"/>
      <c r="C230" s="323" t="s">
        <v>594</v>
      </c>
      <c r="D230" s="327"/>
      <c r="E230" s="371" t="s">
        <v>275</v>
      </c>
      <c r="F230" s="337"/>
      <c r="G230" s="337"/>
      <c r="H230" s="339" t="s">
        <v>273</v>
      </c>
      <c r="I230" s="338" t="s">
        <v>286</v>
      </c>
      <c r="J230" s="339" t="s">
        <v>41</v>
      </c>
      <c r="K230" s="338"/>
      <c r="L230" s="338"/>
      <c r="M230" s="338"/>
      <c r="N230" s="338"/>
      <c r="O230" s="338" t="s">
        <v>483</v>
      </c>
      <c r="P230" s="338"/>
      <c r="Q230" s="338"/>
      <c r="R230" s="338"/>
      <c r="S230" s="338">
        <v>0</v>
      </c>
      <c r="T230" s="338"/>
      <c r="U230" s="338"/>
      <c r="V230" s="338"/>
      <c r="W230" s="338"/>
      <c r="X230" s="353"/>
      <c r="Y230" s="353"/>
      <c r="Z230" s="353"/>
      <c r="AA230" s="353"/>
      <c r="AB230" s="353"/>
      <c r="AC230" s="312"/>
      <c r="AD230" s="312"/>
      <c r="AE230" s="312"/>
    </row>
    <row r="231" spans="1:31" ht="25.5" outlineLevel="1">
      <c r="A231" s="312"/>
      <c r="B231" s="323"/>
      <c r="C231" s="323" t="s">
        <v>613</v>
      </c>
      <c r="D231" s="327"/>
      <c r="E231" s="371" t="s">
        <v>275</v>
      </c>
      <c r="F231" s="337"/>
      <c r="G231" s="337"/>
      <c r="H231" s="339" t="s">
        <v>273</v>
      </c>
      <c r="I231" s="338" t="s">
        <v>286</v>
      </c>
      <c r="J231" s="339" t="s">
        <v>41</v>
      </c>
      <c r="K231" s="338"/>
      <c r="L231" s="338"/>
      <c r="M231" s="338"/>
      <c r="N231" s="338"/>
      <c r="O231" s="338" t="s">
        <v>483</v>
      </c>
      <c r="P231" s="338"/>
      <c r="Q231" s="338"/>
      <c r="R231" s="338"/>
      <c r="S231" s="338">
        <v>0</v>
      </c>
      <c r="T231" s="338"/>
      <c r="U231" s="338"/>
      <c r="V231" s="338"/>
      <c r="W231" s="338"/>
      <c r="X231" s="353"/>
      <c r="Y231" s="353"/>
      <c r="Z231" s="353"/>
      <c r="AA231" s="353"/>
      <c r="AB231" s="353"/>
      <c r="AC231" s="312"/>
      <c r="AD231" s="312"/>
      <c r="AE231" s="312"/>
    </row>
    <row r="232" spans="1:31" ht="51">
      <c r="A232" s="312"/>
      <c r="B232" s="323" t="s">
        <v>433</v>
      </c>
      <c r="C232" s="323" t="s">
        <v>435</v>
      </c>
      <c r="D232" s="327"/>
      <c r="E232" s="371" t="s">
        <v>275</v>
      </c>
      <c r="F232" s="337"/>
      <c r="G232" s="337"/>
      <c r="H232" s="339" t="s">
        <v>273</v>
      </c>
      <c r="I232" s="338" t="s">
        <v>288</v>
      </c>
      <c r="J232" s="339" t="s">
        <v>434</v>
      </c>
      <c r="K232" s="338"/>
      <c r="L232" s="338"/>
      <c r="M232" s="338"/>
      <c r="N232" s="338"/>
      <c r="O232" s="338" t="s">
        <v>483</v>
      </c>
      <c r="P232" s="338"/>
      <c r="Q232" s="338"/>
      <c r="R232" s="338"/>
      <c r="S232" s="338">
        <v>0</v>
      </c>
      <c r="T232" s="338"/>
      <c r="U232" s="338"/>
      <c r="V232" s="338"/>
      <c r="W232" s="338"/>
      <c r="X232" s="353"/>
      <c r="Y232" s="353"/>
      <c r="Z232" s="353"/>
      <c r="AA232" s="353"/>
      <c r="AB232" s="353"/>
      <c r="AC232" s="312"/>
      <c r="AD232" s="312"/>
      <c r="AE232" s="312"/>
    </row>
    <row r="233" spans="1:31">
      <c r="A233" s="312"/>
      <c r="B233" s="323" t="s">
        <v>609</v>
      </c>
      <c r="C233" s="327"/>
      <c r="D233" s="327"/>
      <c r="E233" s="371"/>
      <c r="F233" s="337"/>
      <c r="G233" s="337"/>
      <c r="H233" s="339"/>
      <c r="I233" s="338"/>
      <c r="J233" s="338"/>
      <c r="K233" s="338"/>
      <c r="L233" s="338"/>
      <c r="M233" s="338"/>
      <c r="N233" s="338"/>
      <c r="O233" s="338"/>
      <c r="P233" s="338"/>
      <c r="Q233" s="338"/>
      <c r="R233" s="338"/>
      <c r="S233" s="338"/>
      <c r="T233" s="338"/>
      <c r="U233" s="338"/>
      <c r="V233" s="338"/>
      <c r="W233" s="338"/>
      <c r="X233" s="353"/>
      <c r="Y233" s="353"/>
      <c r="Z233" s="353"/>
      <c r="AA233" s="353"/>
      <c r="AB233" s="353"/>
      <c r="AC233" s="312"/>
      <c r="AD233" s="312"/>
      <c r="AE233" s="312"/>
    </row>
    <row r="234" spans="1:31" ht="63.75" outlineLevel="1">
      <c r="A234" s="312"/>
      <c r="B234" s="327"/>
      <c r="C234" s="323" t="s">
        <v>589</v>
      </c>
      <c r="D234" s="327"/>
      <c r="E234" s="371" t="s">
        <v>275</v>
      </c>
      <c r="F234" s="337"/>
      <c r="G234" s="337"/>
      <c r="H234" s="339" t="s">
        <v>273</v>
      </c>
      <c r="I234" s="338" t="s">
        <v>286</v>
      </c>
      <c r="J234" s="339" t="s">
        <v>41</v>
      </c>
      <c r="K234" s="338"/>
      <c r="L234" s="338"/>
      <c r="M234" s="338"/>
      <c r="N234" s="338"/>
      <c r="O234" s="338" t="s">
        <v>483</v>
      </c>
      <c r="P234" s="338"/>
      <c r="Q234" s="338"/>
      <c r="R234" s="338"/>
      <c r="S234" s="338">
        <v>0</v>
      </c>
      <c r="T234" s="338"/>
      <c r="U234" s="338"/>
      <c r="V234" s="338"/>
      <c r="W234" s="338"/>
      <c r="X234" s="353"/>
      <c r="Y234" s="353"/>
      <c r="Z234" s="353"/>
      <c r="AA234" s="353"/>
      <c r="AB234" s="353"/>
      <c r="AC234" s="312"/>
      <c r="AD234" s="312"/>
      <c r="AE234" s="312"/>
    </row>
    <row r="235" spans="1:31" ht="25.5" outlineLevel="1">
      <c r="A235" s="312"/>
      <c r="B235" s="323"/>
      <c r="C235" s="323" t="s">
        <v>608</v>
      </c>
      <c r="D235" s="327"/>
      <c r="E235" s="371" t="s">
        <v>275</v>
      </c>
      <c r="F235" s="337"/>
      <c r="G235" s="337"/>
      <c r="H235" s="339" t="s">
        <v>273</v>
      </c>
      <c r="I235" s="338" t="s">
        <v>286</v>
      </c>
      <c r="J235" s="338"/>
      <c r="K235" s="338"/>
      <c r="L235" s="338"/>
      <c r="M235" s="338"/>
      <c r="N235" s="338"/>
      <c r="O235" s="338" t="s">
        <v>483</v>
      </c>
      <c r="P235" s="338"/>
      <c r="Q235" s="338"/>
      <c r="R235" s="338"/>
      <c r="S235" s="338">
        <v>0</v>
      </c>
      <c r="T235" s="338"/>
      <c r="U235" s="338"/>
      <c r="V235" s="338"/>
      <c r="W235" s="338"/>
      <c r="X235" s="353"/>
      <c r="Y235" s="353"/>
      <c r="Z235" s="353"/>
      <c r="AA235" s="353"/>
      <c r="AB235" s="353"/>
      <c r="AC235" s="312"/>
      <c r="AD235" s="312"/>
      <c r="AE235" s="312"/>
    </row>
    <row r="236" spans="1:31">
      <c r="A236" s="312"/>
      <c r="B236" s="323"/>
      <c r="C236" s="323"/>
      <c r="D236" s="323"/>
      <c r="E236" s="371"/>
      <c r="F236" s="339"/>
      <c r="G236" s="339"/>
      <c r="H236" s="339"/>
      <c r="I236" s="339"/>
      <c r="J236" s="338"/>
      <c r="K236" s="338"/>
      <c r="L236" s="338"/>
      <c r="M236" s="338"/>
      <c r="N236" s="338"/>
      <c r="O236" s="338"/>
      <c r="P236" s="338"/>
      <c r="Q236" s="338"/>
      <c r="R236" s="338"/>
      <c r="S236" s="338"/>
      <c r="T236" s="338"/>
      <c r="U236" s="338"/>
      <c r="V236" s="338"/>
      <c r="W236" s="338"/>
      <c r="X236" s="353"/>
      <c r="Y236" s="353"/>
      <c r="Z236" s="353"/>
      <c r="AA236" s="353"/>
      <c r="AB236" s="353"/>
      <c r="AC236" s="312"/>
      <c r="AD236" s="312"/>
      <c r="AE236" s="312"/>
    </row>
    <row r="237" spans="1:31">
      <c r="A237" s="313" t="s">
        <v>267</v>
      </c>
      <c r="B237" s="322"/>
      <c r="C237" s="322"/>
      <c r="D237" s="322"/>
      <c r="E237" s="370"/>
      <c r="F237" s="336"/>
      <c r="G237" s="336"/>
      <c r="H237" s="336"/>
      <c r="I237" s="336"/>
      <c r="J237" s="336"/>
      <c r="K237" s="336"/>
      <c r="L237" s="336"/>
      <c r="M237" s="336"/>
      <c r="N237" s="336"/>
      <c r="O237" s="336"/>
      <c r="P237" s="336"/>
      <c r="Q237" s="336"/>
      <c r="R237" s="336"/>
      <c r="S237" s="336"/>
      <c r="T237" s="336"/>
      <c r="U237" s="336"/>
      <c r="V237" s="336"/>
      <c r="W237" s="336"/>
      <c r="X237" s="354"/>
      <c r="Y237" s="354"/>
      <c r="Z237" s="354"/>
      <c r="AA237" s="354"/>
      <c r="AB237" s="354"/>
      <c r="AC237" s="314"/>
      <c r="AD237" s="314"/>
      <c r="AE237" s="314"/>
    </row>
    <row r="238" spans="1:31">
      <c r="A238" s="312"/>
      <c r="B238" s="323"/>
      <c r="C238" s="324"/>
      <c r="D238" s="327"/>
      <c r="E238" s="371"/>
      <c r="F238" s="338"/>
      <c r="G238" s="338"/>
      <c r="H238" s="338"/>
      <c r="I238" s="338"/>
      <c r="J238" s="338"/>
      <c r="K238" s="338"/>
      <c r="L238" s="338"/>
      <c r="M238" s="338"/>
      <c r="N238" s="338"/>
      <c r="O238" s="338"/>
      <c r="P238" s="338"/>
      <c r="Q238" s="338"/>
      <c r="R238" s="338"/>
      <c r="S238" s="337"/>
      <c r="T238" s="338"/>
      <c r="U238" s="338"/>
      <c r="V238" s="338"/>
      <c r="W238" s="338"/>
      <c r="X238" s="353"/>
      <c r="Y238" s="353"/>
      <c r="Z238" s="353"/>
      <c r="AA238" s="353"/>
      <c r="AB238" s="353"/>
      <c r="AC238" s="312"/>
      <c r="AD238" s="312"/>
      <c r="AE238" s="312"/>
    </row>
    <row r="239" spans="1:31">
      <c r="A239" s="312"/>
      <c r="B239" s="323"/>
      <c r="C239" s="323"/>
      <c r="D239" s="323"/>
      <c r="E239" s="371"/>
      <c r="F239" s="339"/>
      <c r="G239" s="339"/>
      <c r="H239" s="339"/>
      <c r="I239" s="339"/>
      <c r="J239" s="338"/>
      <c r="K239" s="338"/>
      <c r="L239" s="338"/>
      <c r="M239" s="338"/>
      <c r="N239" s="338"/>
      <c r="O239" s="338"/>
      <c r="P239" s="338"/>
      <c r="Q239" s="338"/>
      <c r="R239" s="338"/>
      <c r="S239" s="338"/>
      <c r="T239" s="338"/>
      <c r="U239" s="338"/>
      <c r="V239" s="338"/>
      <c r="W239" s="338"/>
      <c r="X239" s="353"/>
      <c r="Y239" s="353"/>
      <c r="Z239" s="353"/>
      <c r="AA239" s="353"/>
      <c r="AB239" s="353"/>
      <c r="AC239" s="312"/>
      <c r="AD239" s="312"/>
      <c r="AE239" s="312"/>
    </row>
    <row r="240" spans="1:31" ht="13.5" thickBot="1">
      <c r="X240" s="357"/>
      <c r="Y240" s="357"/>
      <c r="Z240" s="357"/>
      <c r="AA240" s="357"/>
      <c r="AB240" s="357"/>
    </row>
    <row r="241" spans="1:31" s="104" customFormat="1" ht="16.5" thickTop="1">
      <c r="A241" s="308" t="s">
        <v>248</v>
      </c>
      <c r="B241" s="325"/>
      <c r="C241" s="325"/>
      <c r="D241" s="325"/>
      <c r="E241" s="372"/>
      <c r="F241" s="340"/>
      <c r="G241" s="340"/>
      <c r="H241" s="340"/>
      <c r="I241" s="340"/>
      <c r="J241" s="340"/>
      <c r="K241" s="340"/>
      <c r="L241" s="340"/>
      <c r="M241" s="340"/>
      <c r="N241" s="340"/>
      <c r="O241" s="340"/>
      <c r="P241" s="340"/>
      <c r="Q241" s="340"/>
      <c r="R241" s="340"/>
      <c r="S241" s="340"/>
      <c r="T241" s="340"/>
      <c r="U241" s="340"/>
      <c r="V241" s="340"/>
      <c r="W241" s="340"/>
      <c r="X241" s="358"/>
      <c r="Y241" s="358"/>
      <c r="Z241" s="358"/>
      <c r="AA241" s="358"/>
      <c r="AB241" s="358"/>
      <c r="AC241" s="309"/>
      <c r="AD241" s="310"/>
      <c r="AE241" s="311"/>
    </row>
    <row r="242" spans="1:31">
      <c r="X242" s="357"/>
      <c r="Y242" s="357"/>
      <c r="Z242" s="357"/>
      <c r="AA242" s="357"/>
      <c r="AB242" s="357"/>
    </row>
    <row r="243" spans="1:31">
      <c r="A243" s="313" t="s">
        <v>249</v>
      </c>
      <c r="B243" s="322"/>
      <c r="C243" s="322"/>
      <c r="D243" s="322"/>
      <c r="E243" s="370"/>
      <c r="F243" s="336"/>
      <c r="G243" s="336"/>
      <c r="H243" s="336"/>
      <c r="I243" s="336"/>
      <c r="J243" s="336"/>
      <c r="K243" s="336"/>
      <c r="L243" s="336"/>
      <c r="M243" s="336"/>
      <c r="N243" s="336"/>
      <c r="O243" s="336"/>
      <c r="P243" s="336"/>
      <c r="Q243" s="336"/>
      <c r="R243" s="336"/>
      <c r="S243" s="336"/>
      <c r="T243" s="336"/>
      <c r="U243" s="336"/>
      <c r="V243" s="336"/>
      <c r="W243" s="336"/>
      <c r="X243" s="354"/>
      <c r="Y243" s="354"/>
      <c r="Z243" s="354"/>
      <c r="AA243" s="354"/>
      <c r="AB243" s="354"/>
      <c r="AC243" s="314"/>
      <c r="AD243" s="314"/>
      <c r="AE243" s="314"/>
    </row>
    <row r="244" spans="1:31">
      <c r="A244" s="312"/>
      <c r="B244" s="323"/>
      <c r="C244" s="323"/>
      <c r="D244" s="323"/>
      <c r="E244" s="371"/>
      <c r="F244" s="339"/>
      <c r="G244" s="339"/>
      <c r="H244" s="339"/>
      <c r="I244" s="339"/>
      <c r="J244" s="339"/>
      <c r="K244" s="339"/>
      <c r="L244" s="338"/>
      <c r="M244" s="339"/>
      <c r="N244" s="339"/>
      <c r="O244" s="339"/>
      <c r="P244" s="338"/>
      <c r="Q244" s="338"/>
      <c r="R244" s="338"/>
      <c r="S244" s="338"/>
      <c r="T244" s="338"/>
      <c r="U244" s="338"/>
      <c r="V244" s="338"/>
      <c r="W244" s="338"/>
      <c r="X244" s="353"/>
      <c r="Y244" s="353"/>
      <c r="Z244" s="353"/>
      <c r="AA244" s="353"/>
      <c r="AB244" s="353"/>
      <c r="AC244" s="312"/>
      <c r="AD244" s="312"/>
      <c r="AE244" s="312"/>
    </row>
    <row r="245" spans="1:31" s="352" customFormat="1" ht="25.5">
      <c r="A245" s="351"/>
      <c r="B245" s="323" t="s">
        <v>364</v>
      </c>
      <c r="C245" s="323"/>
      <c r="D245" s="323"/>
      <c r="E245" s="371"/>
      <c r="F245" s="339"/>
      <c r="G245" s="339"/>
      <c r="H245" s="339"/>
      <c r="I245" s="339"/>
      <c r="J245" s="339"/>
      <c r="K245" s="339"/>
      <c r="L245" s="339"/>
      <c r="M245" s="338"/>
      <c r="N245" s="339"/>
      <c r="O245" s="339"/>
      <c r="P245" s="339"/>
      <c r="Q245" s="339"/>
      <c r="R245" s="339"/>
      <c r="S245" s="338"/>
      <c r="T245" s="339"/>
      <c r="U245" s="339"/>
      <c r="V245" s="338"/>
      <c r="W245" s="339"/>
      <c r="X245" s="356"/>
      <c r="Y245" s="356"/>
      <c r="Z245" s="356"/>
      <c r="AA245" s="356"/>
      <c r="AB245" s="356"/>
      <c r="AC245" s="351"/>
      <c r="AD245" s="351"/>
      <c r="AE245" s="351"/>
    </row>
    <row r="246" spans="1:31" s="352" customFormat="1" ht="38.25" outlineLevel="1">
      <c r="A246" s="351"/>
      <c r="B246" s="323"/>
      <c r="C246" s="323" t="s">
        <v>365</v>
      </c>
      <c r="D246" s="323"/>
      <c r="E246" s="371" t="s">
        <v>275</v>
      </c>
      <c r="F246" s="339" t="s">
        <v>273</v>
      </c>
      <c r="G246" s="339"/>
      <c r="H246" s="339" t="s">
        <v>273</v>
      </c>
      <c r="I246" s="339" t="s">
        <v>287</v>
      </c>
      <c r="J246" s="339" t="s">
        <v>366</v>
      </c>
      <c r="K246" s="339"/>
      <c r="L246" s="339"/>
      <c r="M246" s="338"/>
      <c r="N246" s="339"/>
      <c r="O246" s="339" t="s">
        <v>483</v>
      </c>
      <c r="P246" s="339"/>
      <c r="Q246" s="339"/>
      <c r="R246" s="339"/>
      <c r="S246" s="338">
        <v>0</v>
      </c>
      <c r="T246" s="339" t="s">
        <v>362</v>
      </c>
      <c r="U246" s="339" t="s">
        <v>362</v>
      </c>
      <c r="V246" s="338"/>
      <c r="W246" s="339"/>
      <c r="X246" s="356"/>
      <c r="Y246" s="356"/>
      <c r="Z246" s="356"/>
      <c r="AA246" s="356"/>
      <c r="AB246" s="356"/>
      <c r="AC246" s="351"/>
      <c r="AD246" s="351"/>
      <c r="AE246" s="351"/>
    </row>
    <row r="247" spans="1:31" s="352" customFormat="1" ht="51" outlineLevel="1">
      <c r="A247" s="351"/>
      <c r="B247" s="323"/>
      <c r="C247" s="323" t="s">
        <v>8</v>
      </c>
      <c r="D247" s="323"/>
      <c r="E247" s="371" t="s">
        <v>275</v>
      </c>
      <c r="F247" s="339" t="s">
        <v>273</v>
      </c>
      <c r="G247" s="339"/>
      <c r="H247" s="339" t="s">
        <v>273</v>
      </c>
      <c r="I247" s="339" t="s">
        <v>286</v>
      </c>
      <c r="J247" s="339" t="s">
        <v>39</v>
      </c>
      <c r="K247" s="339"/>
      <c r="L247" s="339"/>
      <c r="M247" s="338"/>
      <c r="N247" s="339"/>
      <c r="O247" s="339" t="s">
        <v>483</v>
      </c>
      <c r="P247" s="339"/>
      <c r="Q247" s="339"/>
      <c r="R247" s="339"/>
      <c r="S247" s="338">
        <v>0</v>
      </c>
      <c r="T247" s="339"/>
      <c r="U247" s="339"/>
      <c r="V247" s="338"/>
      <c r="W247" s="339"/>
      <c r="X247" s="356"/>
      <c r="Y247" s="356"/>
      <c r="Z247" s="356"/>
      <c r="AA247" s="356"/>
      <c r="AB247" s="356"/>
      <c r="AC247" s="351"/>
      <c r="AD247" s="351"/>
      <c r="AE247" s="351"/>
    </row>
    <row r="248" spans="1:31" ht="38.25">
      <c r="A248" s="312"/>
      <c r="B248" s="323" t="s">
        <v>376</v>
      </c>
      <c r="C248" s="324" t="s">
        <v>377</v>
      </c>
      <c r="D248" s="327"/>
      <c r="E248" s="371" t="s">
        <v>275</v>
      </c>
      <c r="F248" s="338"/>
      <c r="G248" s="338"/>
      <c r="H248" s="339" t="s">
        <v>273</v>
      </c>
      <c r="I248" s="338" t="s">
        <v>286</v>
      </c>
      <c r="J248" s="338"/>
      <c r="K248" s="338"/>
      <c r="L248" s="338"/>
      <c r="M248" s="338"/>
      <c r="N248" s="338"/>
      <c r="O248" s="338" t="s">
        <v>483</v>
      </c>
      <c r="P248" s="338"/>
      <c r="Q248" s="338"/>
      <c r="R248" s="338"/>
      <c r="S248" s="338">
        <v>0</v>
      </c>
      <c r="T248" s="338"/>
      <c r="U248" s="338"/>
      <c r="V248" s="338"/>
      <c r="W248" s="338"/>
      <c r="X248" s="353"/>
      <c r="Y248" s="353"/>
      <c r="Z248" s="353"/>
      <c r="AA248" s="353"/>
      <c r="AB248" s="353"/>
      <c r="AC248" s="312"/>
      <c r="AD248" s="312"/>
      <c r="AE248" s="312"/>
    </row>
    <row r="249" spans="1:31" ht="25.5">
      <c r="A249" s="312"/>
      <c r="B249" s="323" t="s">
        <v>424</v>
      </c>
      <c r="C249" s="324"/>
      <c r="D249" s="327"/>
      <c r="E249" s="371" t="s">
        <v>275</v>
      </c>
      <c r="F249" s="338"/>
      <c r="G249" s="338"/>
      <c r="H249" s="339"/>
      <c r="I249" s="338" t="s">
        <v>285</v>
      </c>
      <c r="J249" s="338"/>
      <c r="K249" s="338"/>
      <c r="L249" s="338"/>
      <c r="M249" s="338"/>
      <c r="N249" s="338"/>
      <c r="O249" s="338"/>
      <c r="P249" s="338"/>
      <c r="Q249" s="338"/>
      <c r="R249" s="338"/>
      <c r="S249" s="338">
        <v>0</v>
      </c>
      <c r="T249" s="338"/>
      <c r="U249" s="338"/>
      <c r="V249" s="338"/>
      <c r="W249" s="338"/>
      <c r="X249" s="353"/>
      <c r="Y249" s="353"/>
      <c r="Z249" s="353"/>
      <c r="AA249" s="353"/>
      <c r="AB249" s="353"/>
      <c r="AC249" s="312"/>
      <c r="AD249" s="312"/>
      <c r="AE249" s="312"/>
    </row>
    <row r="250" spans="1:31">
      <c r="A250" s="312"/>
      <c r="B250" s="323"/>
      <c r="C250" s="323"/>
      <c r="D250" s="323"/>
      <c r="E250" s="371"/>
      <c r="F250" s="339"/>
      <c r="G250" s="339"/>
      <c r="H250" s="339"/>
      <c r="I250" s="339"/>
      <c r="J250" s="338"/>
      <c r="K250" s="338"/>
      <c r="L250" s="338"/>
      <c r="M250" s="338"/>
      <c r="N250" s="338"/>
      <c r="O250" s="338"/>
      <c r="P250" s="338"/>
      <c r="Q250" s="338"/>
      <c r="R250" s="338"/>
      <c r="S250" s="338"/>
      <c r="T250" s="338"/>
      <c r="U250" s="338"/>
      <c r="V250" s="338"/>
      <c r="W250" s="338"/>
      <c r="X250" s="353"/>
      <c r="Y250" s="353"/>
      <c r="Z250" s="353"/>
      <c r="AA250" s="353"/>
      <c r="AB250" s="353"/>
      <c r="AC250" s="312"/>
      <c r="AD250" s="312"/>
      <c r="AE250" s="312"/>
    </row>
    <row r="251" spans="1:31">
      <c r="A251" s="313" t="s">
        <v>269</v>
      </c>
      <c r="B251" s="322"/>
      <c r="C251" s="322"/>
      <c r="D251" s="322"/>
      <c r="E251" s="370"/>
      <c r="F251" s="336"/>
      <c r="G251" s="336"/>
      <c r="H251" s="336"/>
      <c r="I251" s="336"/>
      <c r="J251" s="336"/>
      <c r="K251" s="336"/>
      <c r="L251" s="336"/>
      <c r="M251" s="336"/>
      <c r="N251" s="336"/>
      <c r="O251" s="336"/>
      <c r="P251" s="336"/>
      <c r="Q251" s="336"/>
      <c r="R251" s="336"/>
      <c r="S251" s="336"/>
      <c r="T251" s="336"/>
      <c r="U251" s="336"/>
      <c r="V251" s="336"/>
      <c r="W251" s="336"/>
      <c r="X251" s="354"/>
      <c r="Y251" s="354"/>
      <c r="Z251" s="354"/>
      <c r="AA251" s="354"/>
      <c r="AB251" s="354"/>
      <c r="AC251" s="314"/>
      <c r="AD251" s="314"/>
      <c r="AE251" s="314"/>
    </row>
    <row r="252" spans="1:31">
      <c r="A252" s="312"/>
      <c r="B252" s="323"/>
      <c r="C252" s="324"/>
      <c r="D252" s="327"/>
      <c r="E252" s="371"/>
      <c r="F252" s="338"/>
      <c r="G252" s="338"/>
      <c r="H252" s="338"/>
      <c r="I252" s="338"/>
      <c r="J252" s="338"/>
      <c r="K252" s="338"/>
      <c r="L252" s="338"/>
      <c r="M252" s="338"/>
      <c r="N252" s="338"/>
      <c r="O252" s="338"/>
      <c r="P252" s="338"/>
      <c r="Q252" s="338"/>
      <c r="R252" s="338"/>
      <c r="S252" s="337"/>
      <c r="T252" s="338"/>
      <c r="U252" s="338"/>
      <c r="V252" s="338"/>
      <c r="W252" s="338"/>
      <c r="X252" s="353"/>
      <c r="Y252" s="353"/>
      <c r="Z252" s="353"/>
      <c r="AA252" s="353"/>
      <c r="AB252" s="353"/>
      <c r="AC252" s="312"/>
      <c r="AD252" s="312"/>
      <c r="AE252" s="312"/>
    </row>
    <row r="253" spans="1:31" ht="25.5">
      <c r="A253" s="312"/>
      <c r="B253" s="323" t="s">
        <v>367</v>
      </c>
      <c r="C253" s="324" t="s">
        <v>368</v>
      </c>
      <c r="D253" s="327"/>
      <c r="E253" s="371" t="s">
        <v>275</v>
      </c>
      <c r="F253" s="338" t="s">
        <v>273</v>
      </c>
      <c r="G253" s="338"/>
      <c r="H253" s="339"/>
      <c r="I253" s="338" t="s">
        <v>287</v>
      </c>
      <c r="J253" s="339" t="s">
        <v>366</v>
      </c>
      <c r="K253" s="338"/>
      <c r="L253" s="338"/>
      <c r="M253" s="338"/>
      <c r="N253" s="338"/>
      <c r="O253" s="338" t="s">
        <v>483</v>
      </c>
      <c r="P253" s="338" t="s">
        <v>280</v>
      </c>
      <c r="Q253" s="338"/>
      <c r="R253" s="338"/>
      <c r="S253" s="338">
        <v>0</v>
      </c>
      <c r="T253" s="339" t="s">
        <v>362</v>
      </c>
      <c r="U253" s="339" t="s">
        <v>369</v>
      </c>
      <c r="V253" s="338"/>
      <c r="W253" s="338"/>
      <c r="X253" s="353"/>
      <c r="Y253" s="353"/>
      <c r="Z253" s="353"/>
      <c r="AA253" s="353"/>
      <c r="AB253" s="353"/>
      <c r="AC253" s="312"/>
      <c r="AD253" s="312"/>
      <c r="AE253" s="312"/>
    </row>
    <row r="254" spans="1:31" ht="25.5">
      <c r="A254" s="312"/>
      <c r="B254" s="323" t="s">
        <v>9</v>
      </c>
      <c r="C254" s="323" t="s">
        <v>10</v>
      </c>
      <c r="D254" s="327"/>
      <c r="E254" s="371" t="s">
        <v>275</v>
      </c>
      <c r="F254" s="338"/>
      <c r="G254" s="338"/>
      <c r="H254" s="339"/>
      <c r="I254" s="338" t="s">
        <v>286</v>
      </c>
      <c r="J254" s="339" t="s">
        <v>11</v>
      </c>
      <c r="K254" s="338"/>
      <c r="L254" s="338"/>
      <c r="M254" s="338"/>
      <c r="N254" s="338"/>
      <c r="O254" s="338" t="s">
        <v>486</v>
      </c>
      <c r="P254" s="338"/>
      <c r="Q254" s="338"/>
      <c r="R254" s="338"/>
      <c r="S254" s="338">
        <v>0</v>
      </c>
      <c r="T254" s="339"/>
      <c r="U254" s="339"/>
      <c r="V254" s="338"/>
      <c r="W254" s="338"/>
      <c r="X254" s="353"/>
      <c r="Y254" s="353"/>
      <c r="Z254" s="353"/>
      <c r="AA254" s="353"/>
      <c r="AB254" s="353"/>
      <c r="AC254" s="312"/>
      <c r="AD254" s="312"/>
      <c r="AE254" s="312"/>
    </row>
    <row r="255" spans="1:31" ht="38.25">
      <c r="A255" s="312"/>
      <c r="B255" s="323" t="s">
        <v>12</v>
      </c>
      <c r="C255" s="323" t="s">
        <v>13</v>
      </c>
      <c r="D255" s="327"/>
      <c r="E255" s="371" t="s">
        <v>275</v>
      </c>
      <c r="F255" s="338"/>
      <c r="G255" s="338"/>
      <c r="H255" s="339"/>
      <c r="I255" s="338" t="s">
        <v>286</v>
      </c>
      <c r="J255" s="339" t="s">
        <v>11</v>
      </c>
      <c r="K255" s="338"/>
      <c r="L255" s="338"/>
      <c r="M255" s="338"/>
      <c r="N255" s="338"/>
      <c r="O255" s="338" t="s">
        <v>486</v>
      </c>
      <c r="P255" s="338"/>
      <c r="Q255" s="338"/>
      <c r="R255" s="338"/>
      <c r="S255" s="338">
        <v>0</v>
      </c>
      <c r="T255" s="339"/>
      <c r="U255" s="339"/>
      <c r="V255" s="338"/>
      <c r="W255" s="338"/>
      <c r="X255" s="353"/>
      <c r="Y255" s="353"/>
      <c r="Z255" s="353"/>
      <c r="AA255" s="353"/>
      <c r="AB255" s="353"/>
      <c r="AC255" s="312"/>
      <c r="AD255" s="312"/>
      <c r="AE255" s="312"/>
    </row>
    <row r="256" spans="1:31">
      <c r="A256" s="312"/>
      <c r="B256" s="323"/>
      <c r="C256" s="323"/>
      <c r="D256" s="323"/>
      <c r="E256" s="371"/>
      <c r="F256" s="339"/>
      <c r="G256" s="339"/>
      <c r="H256" s="339"/>
      <c r="I256" s="339"/>
      <c r="J256" s="338"/>
      <c r="K256" s="338"/>
      <c r="L256" s="338"/>
      <c r="M256" s="338"/>
      <c r="N256" s="338"/>
      <c r="O256" s="338"/>
      <c r="P256" s="338"/>
      <c r="Q256" s="338"/>
      <c r="R256" s="338"/>
      <c r="S256" s="338"/>
      <c r="T256" s="338"/>
      <c r="U256" s="338"/>
      <c r="V256" s="338"/>
      <c r="W256" s="338"/>
      <c r="X256" s="353"/>
      <c r="Y256" s="353"/>
      <c r="Z256" s="353"/>
      <c r="AA256" s="353"/>
      <c r="AB256" s="353"/>
      <c r="AC256" s="312"/>
      <c r="AD256" s="312"/>
      <c r="AE256" s="312"/>
    </row>
    <row r="257" spans="1:31">
      <c r="A257" s="313" t="s">
        <v>270</v>
      </c>
      <c r="B257" s="322"/>
      <c r="C257" s="322"/>
      <c r="D257" s="322"/>
      <c r="E257" s="370"/>
      <c r="F257" s="336"/>
      <c r="G257" s="336"/>
      <c r="H257" s="336"/>
      <c r="I257" s="336"/>
      <c r="J257" s="336"/>
      <c r="K257" s="336"/>
      <c r="L257" s="336"/>
      <c r="M257" s="336"/>
      <c r="N257" s="336"/>
      <c r="O257" s="336"/>
      <c r="P257" s="336"/>
      <c r="Q257" s="336"/>
      <c r="R257" s="336"/>
      <c r="S257" s="336"/>
      <c r="T257" s="336"/>
      <c r="U257" s="336"/>
      <c r="V257" s="336"/>
      <c r="W257" s="336"/>
      <c r="X257" s="354"/>
      <c r="Y257" s="354"/>
      <c r="Z257" s="354"/>
      <c r="AA257" s="354"/>
      <c r="AB257" s="354"/>
      <c r="AC257" s="314"/>
      <c r="AD257" s="314"/>
      <c r="AE257" s="314"/>
    </row>
    <row r="258" spans="1:31">
      <c r="A258" s="312"/>
      <c r="B258" s="323"/>
      <c r="C258" s="324"/>
      <c r="D258" s="327"/>
      <c r="E258" s="371"/>
      <c r="F258" s="338"/>
      <c r="G258" s="338"/>
      <c r="H258" s="338"/>
      <c r="I258" s="338"/>
      <c r="J258" s="338"/>
      <c r="K258" s="338"/>
      <c r="L258" s="338"/>
      <c r="M258" s="338"/>
      <c r="N258" s="338"/>
      <c r="O258" s="338"/>
      <c r="P258" s="338"/>
      <c r="Q258" s="338"/>
      <c r="R258" s="338"/>
      <c r="S258" s="337"/>
      <c r="T258" s="338"/>
      <c r="U258" s="338"/>
      <c r="V258" s="338"/>
      <c r="W258" s="338"/>
      <c r="X258" s="353"/>
      <c r="Y258" s="353"/>
      <c r="Z258" s="353"/>
      <c r="AA258" s="353"/>
      <c r="AB258" s="353"/>
      <c r="AC258" s="312"/>
      <c r="AD258" s="312"/>
      <c r="AE258" s="312"/>
    </row>
    <row r="259" spans="1:31" ht="25.5">
      <c r="A259" s="312"/>
      <c r="B259" s="323" t="s">
        <v>423</v>
      </c>
      <c r="C259" s="323"/>
      <c r="D259" s="323"/>
      <c r="E259" s="371" t="s">
        <v>275</v>
      </c>
      <c r="F259" s="338" t="s">
        <v>273</v>
      </c>
      <c r="G259" s="338"/>
      <c r="H259" s="339"/>
      <c r="I259" s="338" t="s">
        <v>285</v>
      </c>
      <c r="J259" s="339" t="s">
        <v>465</v>
      </c>
      <c r="K259" s="338"/>
      <c r="L259" s="338"/>
      <c r="M259" s="338"/>
      <c r="N259" s="338"/>
      <c r="O259" s="338" t="s">
        <v>483</v>
      </c>
      <c r="P259" s="338"/>
      <c r="Q259" s="338"/>
      <c r="R259" s="338"/>
      <c r="S259" s="338">
        <v>0</v>
      </c>
      <c r="T259" s="338"/>
      <c r="U259" s="338"/>
      <c r="V259" s="338"/>
      <c r="W259" s="338"/>
      <c r="X259" s="353"/>
      <c r="Y259" s="353"/>
      <c r="Z259" s="353"/>
      <c r="AA259" s="353"/>
      <c r="AB259" s="353"/>
      <c r="AC259" s="312"/>
      <c r="AD259" s="312"/>
      <c r="AE259" s="312"/>
    </row>
    <row r="260" spans="1:31" ht="38.25">
      <c r="A260" s="312"/>
      <c r="B260" s="363" t="s">
        <v>463</v>
      </c>
      <c r="C260" s="323" t="s">
        <v>462</v>
      </c>
      <c r="D260" s="323"/>
      <c r="E260" s="371" t="s">
        <v>275</v>
      </c>
      <c r="F260" s="338" t="s">
        <v>273</v>
      </c>
      <c r="G260" s="338"/>
      <c r="H260" s="339"/>
      <c r="I260" s="338" t="s">
        <v>288</v>
      </c>
      <c r="J260" s="339" t="s">
        <v>464</v>
      </c>
      <c r="K260" s="338"/>
      <c r="L260" s="338"/>
      <c r="M260" s="338"/>
      <c r="N260" s="338"/>
      <c r="O260" s="338" t="s">
        <v>486</v>
      </c>
      <c r="P260" s="338"/>
      <c r="Q260" s="338"/>
      <c r="R260" s="338"/>
      <c r="S260" s="338">
        <v>0</v>
      </c>
      <c r="T260" s="338"/>
      <c r="U260" s="338"/>
      <c r="V260" s="338"/>
      <c r="W260" s="338"/>
      <c r="X260" s="353"/>
      <c r="Y260" s="353"/>
      <c r="Z260" s="353"/>
      <c r="AA260" s="353"/>
      <c r="AB260" s="353"/>
      <c r="AC260" s="312"/>
      <c r="AD260" s="312"/>
      <c r="AE260" s="312"/>
    </row>
    <row r="261" spans="1:31">
      <c r="A261" s="312"/>
      <c r="B261" s="323"/>
      <c r="C261" s="323"/>
      <c r="D261" s="323"/>
      <c r="E261" s="371"/>
      <c r="F261" s="339"/>
      <c r="G261" s="339"/>
      <c r="H261" s="339"/>
      <c r="I261" s="339"/>
      <c r="J261" s="338"/>
      <c r="K261" s="338"/>
      <c r="L261" s="338"/>
      <c r="M261" s="338"/>
      <c r="N261" s="338"/>
      <c r="O261" s="338"/>
      <c r="P261" s="338"/>
      <c r="Q261" s="338"/>
      <c r="R261" s="338"/>
      <c r="S261" s="338"/>
      <c r="T261" s="338"/>
      <c r="U261" s="338"/>
      <c r="V261" s="338"/>
      <c r="W261" s="338"/>
      <c r="X261" s="353"/>
      <c r="Y261" s="353"/>
      <c r="Z261" s="353"/>
      <c r="AA261" s="353"/>
      <c r="AB261" s="353"/>
      <c r="AC261" s="312"/>
      <c r="AD261" s="312"/>
      <c r="AE261" s="312"/>
    </row>
    <row r="262" spans="1:31">
      <c r="X262" s="357"/>
      <c r="Y262" s="357"/>
      <c r="Z262" s="357"/>
      <c r="AA262" s="357"/>
      <c r="AB262" s="357"/>
    </row>
    <row r="263" spans="1:31" ht="13.5" thickBot="1">
      <c r="X263" s="357"/>
      <c r="Y263" s="357"/>
      <c r="Z263" s="357"/>
      <c r="AA263" s="357"/>
      <c r="AB263" s="357"/>
    </row>
    <row r="264" spans="1:31" s="104" customFormat="1" ht="16.5" thickTop="1">
      <c r="A264" s="308" t="s">
        <v>252</v>
      </c>
      <c r="B264" s="325"/>
      <c r="C264" s="325"/>
      <c r="D264" s="325"/>
      <c r="E264" s="372"/>
      <c r="F264" s="340"/>
      <c r="G264" s="340"/>
      <c r="H264" s="340"/>
      <c r="I264" s="340"/>
      <c r="J264" s="340"/>
      <c r="K264" s="340"/>
      <c r="L264" s="340"/>
      <c r="M264" s="340"/>
      <c r="N264" s="340"/>
      <c r="O264" s="340"/>
      <c r="P264" s="340"/>
      <c r="Q264" s="340"/>
      <c r="R264" s="340"/>
      <c r="S264" s="340"/>
      <c r="T264" s="340"/>
      <c r="U264" s="340"/>
      <c r="V264" s="340"/>
      <c r="W264" s="340"/>
      <c r="X264" s="358"/>
      <c r="Y264" s="358"/>
      <c r="Z264" s="358"/>
      <c r="AA264" s="358"/>
      <c r="AB264" s="358"/>
      <c r="AC264" s="309"/>
      <c r="AD264" s="310"/>
      <c r="AE264" s="311"/>
    </row>
    <row r="265" spans="1:31">
      <c r="X265" s="357"/>
      <c r="Y265" s="357"/>
      <c r="Z265" s="357"/>
      <c r="AA265" s="357"/>
      <c r="AB265" s="357"/>
    </row>
    <row r="266" spans="1:31">
      <c r="A266" s="313" t="s">
        <v>502</v>
      </c>
      <c r="B266" s="322"/>
      <c r="C266" s="322"/>
      <c r="D266" s="322"/>
      <c r="E266" s="370"/>
      <c r="F266" s="336"/>
      <c r="G266" s="336"/>
      <c r="H266" s="336"/>
      <c r="I266" s="336"/>
      <c r="J266" s="336"/>
      <c r="K266" s="336"/>
      <c r="L266" s="336"/>
      <c r="M266" s="336"/>
      <c r="N266" s="336"/>
      <c r="O266" s="336"/>
      <c r="P266" s="336"/>
      <c r="Q266" s="336"/>
      <c r="R266" s="336"/>
      <c r="S266" s="336"/>
      <c r="T266" s="336"/>
      <c r="U266" s="336"/>
      <c r="V266" s="336"/>
      <c r="W266" s="336"/>
      <c r="X266" s="354"/>
      <c r="Y266" s="354"/>
      <c r="Z266" s="354"/>
      <c r="AA266" s="354"/>
      <c r="AB266" s="354"/>
      <c r="AC266" s="314"/>
      <c r="AD266" s="314"/>
      <c r="AE266" s="314"/>
    </row>
    <row r="267" spans="1:31">
      <c r="A267" s="312"/>
      <c r="B267" s="323"/>
      <c r="C267" s="324"/>
      <c r="D267" s="327"/>
      <c r="E267" s="371"/>
      <c r="F267" s="338"/>
      <c r="G267" s="338"/>
      <c r="H267" s="338"/>
      <c r="I267" s="338"/>
      <c r="J267" s="338"/>
      <c r="K267" s="338"/>
      <c r="L267" s="338"/>
      <c r="M267" s="338"/>
      <c r="N267" s="338"/>
      <c r="O267" s="338"/>
      <c r="P267" s="338"/>
      <c r="Q267" s="338"/>
      <c r="R267" s="338"/>
      <c r="S267" s="337"/>
      <c r="T267" s="338"/>
      <c r="U267" s="338"/>
      <c r="V267" s="338"/>
      <c r="W267" s="338"/>
      <c r="X267" s="353"/>
      <c r="Y267" s="353"/>
      <c r="Z267" s="353"/>
      <c r="AA267" s="353"/>
      <c r="AB267" s="353"/>
      <c r="AC267" s="312"/>
      <c r="AD267" s="312"/>
      <c r="AE267" s="312"/>
    </row>
    <row r="268" spans="1:31" s="352" customFormat="1" ht="38.25">
      <c r="A268" s="351"/>
      <c r="B268" s="323" t="s">
        <v>318</v>
      </c>
      <c r="C268" s="323" t="s">
        <v>319</v>
      </c>
      <c r="D268" s="323"/>
      <c r="E268" s="371" t="s">
        <v>275</v>
      </c>
      <c r="F268" s="339" t="s">
        <v>273</v>
      </c>
      <c r="G268" s="339"/>
      <c r="H268" s="339"/>
      <c r="I268" s="339" t="s">
        <v>283</v>
      </c>
      <c r="J268" s="339" t="s">
        <v>320</v>
      </c>
      <c r="K268" s="339"/>
      <c r="L268" s="339"/>
      <c r="M268" s="338"/>
      <c r="N268" s="339"/>
      <c r="O268" s="339" t="s">
        <v>484</v>
      </c>
      <c r="P268" s="339" t="s">
        <v>280</v>
      </c>
      <c r="Q268" s="339">
        <v>2010</v>
      </c>
      <c r="R268" s="339"/>
      <c r="S268" s="338">
        <v>0</v>
      </c>
      <c r="T268" s="339" t="s">
        <v>321</v>
      </c>
      <c r="U268" s="339"/>
      <c r="V268" s="338"/>
      <c r="W268" s="339"/>
      <c r="X268" s="356">
        <v>869</v>
      </c>
      <c r="Y268" s="356"/>
      <c r="Z268" s="356"/>
      <c r="AA268" s="356"/>
      <c r="AB268" s="356"/>
      <c r="AC268" s="351"/>
      <c r="AD268" s="351"/>
      <c r="AE268" s="351"/>
    </row>
    <row r="269" spans="1:31" ht="25.5">
      <c r="A269" s="312"/>
      <c r="B269" s="323" t="s">
        <v>337</v>
      </c>
      <c r="C269" s="323" t="s">
        <v>338</v>
      </c>
      <c r="D269" s="323"/>
      <c r="E269" s="371" t="s">
        <v>275</v>
      </c>
      <c r="F269" s="339" t="s">
        <v>273</v>
      </c>
      <c r="G269" s="339"/>
      <c r="H269" s="339"/>
      <c r="I269" s="339" t="s">
        <v>287</v>
      </c>
      <c r="J269" s="339" t="s">
        <v>320</v>
      </c>
      <c r="K269" s="338"/>
      <c r="L269" s="338"/>
      <c r="M269" s="338"/>
      <c r="N269" s="338"/>
      <c r="O269" s="339" t="s">
        <v>484</v>
      </c>
      <c r="P269" s="339" t="s">
        <v>280</v>
      </c>
      <c r="Q269" s="338">
        <v>2010</v>
      </c>
      <c r="R269" s="338"/>
      <c r="S269" s="338">
        <v>0</v>
      </c>
      <c r="T269" s="339" t="s">
        <v>339</v>
      </c>
      <c r="U269" s="338"/>
      <c r="V269" s="338"/>
      <c r="W269" s="338"/>
      <c r="X269" s="353"/>
      <c r="Y269" s="353"/>
      <c r="Z269" s="353"/>
      <c r="AA269" s="353"/>
      <c r="AB269" s="353"/>
      <c r="AC269" s="312"/>
      <c r="AD269" s="312"/>
      <c r="AE269" s="312"/>
    </row>
    <row r="270" spans="1:31" ht="38.25">
      <c r="A270" s="312"/>
      <c r="B270" s="323" t="s">
        <v>340</v>
      </c>
      <c r="C270" s="323" t="s">
        <v>341</v>
      </c>
      <c r="D270" s="323"/>
      <c r="E270" s="371" t="s">
        <v>275</v>
      </c>
      <c r="F270" s="339" t="s">
        <v>273</v>
      </c>
      <c r="G270" s="339"/>
      <c r="H270" s="339"/>
      <c r="I270" s="339" t="s">
        <v>287</v>
      </c>
      <c r="J270" s="339" t="s">
        <v>342</v>
      </c>
      <c r="K270" s="338"/>
      <c r="L270" s="338"/>
      <c r="M270" s="338"/>
      <c r="N270" s="338"/>
      <c r="O270" s="339" t="s">
        <v>484</v>
      </c>
      <c r="P270" s="339" t="s">
        <v>296</v>
      </c>
      <c r="Q270" s="338"/>
      <c r="R270" s="338"/>
      <c r="S270" s="338">
        <v>0</v>
      </c>
      <c r="T270" s="339" t="s">
        <v>343</v>
      </c>
      <c r="U270" s="338"/>
      <c r="V270" s="338"/>
      <c r="W270" s="338"/>
      <c r="X270" s="353"/>
      <c r="Y270" s="353"/>
      <c r="Z270" s="353"/>
      <c r="AA270" s="353"/>
      <c r="AB270" s="353"/>
      <c r="AC270" s="312"/>
      <c r="AD270" s="312"/>
      <c r="AE270" s="312"/>
    </row>
    <row r="271" spans="1:31" ht="76.5">
      <c r="A271" s="312"/>
      <c r="B271" s="323" t="s">
        <v>554</v>
      </c>
      <c r="C271" s="323" t="s">
        <v>555</v>
      </c>
      <c r="D271" s="323"/>
      <c r="E271" s="371" t="s">
        <v>275</v>
      </c>
      <c r="F271" s="339"/>
      <c r="G271" s="339"/>
      <c r="H271" s="339"/>
      <c r="I271" s="339" t="s">
        <v>285</v>
      </c>
      <c r="J271" s="339" t="s">
        <v>320</v>
      </c>
      <c r="K271" s="338"/>
      <c r="L271" s="338"/>
      <c r="M271" s="338"/>
      <c r="N271" s="338"/>
      <c r="O271" s="339" t="s">
        <v>484</v>
      </c>
      <c r="P271" s="339"/>
      <c r="Q271" s="338"/>
      <c r="R271" s="338"/>
      <c r="S271" s="338"/>
      <c r="T271" s="339"/>
      <c r="U271" s="338"/>
      <c r="V271" s="338"/>
      <c r="W271" s="338"/>
      <c r="X271" s="353"/>
      <c r="Y271" s="353"/>
      <c r="Z271" s="353"/>
      <c r="AA271" s="353"/>
      <c r="AB271" s="353"/>
      <c r="AC271" s="312"/>
      <c r="AD271" s="312"/>
      <c r="AE271" s="312"/>
    </row>
    <row r="272" spans="1:31" ht="38.25">
      <c r="A272" s="312"/>
      <c r="B272" s="323" t="s">
        <v>587</v>
      </c>
      <c r="C272" s="323" t="s">
        <v>588</v>
      </c>
      <c r="D272" s="323"/>
      <c r="E272" s="371" t="s">
        <v>275</v>
      </c>
      <c r="F272" s="339"/>
      <c r="G272" s="339"/>
      <c r="H272" s="339"/>
      <c r="I272" s="339" t="s">
        <v>286</v>
      </c>
      <c r="J272" s="339" t="s">
        <v>320</v>
      </c>
      <c r="K272" s="338"/>
      <c r="L272" s="338"/>
      <c r="M272" s="338"/>
      <c r="N272" s="338"/>
      <c r="O272" s="339" t="s">
        <v>484</v>
      </c>
      <c r="P272" s="339"/>
      <c r="Q272" s="338"/>
      <c r="R272" s="338"/>
      <c r="S272" s="338"/>
      <c r="T272" s="339"/>
      <c r="U272" s="338"/>
      <c r="V272" s="338"/>
      <c r="W272" s="338"/>
      <c r="X272" s="353"/>
      <c r="Y272" s="353"/>
      <c r="Z272" s="353"/>
      <c r="AA272" s="353"/>
      <c r="AB272" s="353"/>
      <c r="AC272" s="312"/>
      <c r="AD272" s="312"/>
      <c r="AE272" s="312"/>
    </row>
    <row r="273" spans="1:31" ht="25.5">
      <c r="A273" s="312"/>
      <c r="B273" s="323" t="s">
        <v>598</v>
      </c>
      <c r="C273" s="323"/>
      <c r="D273" s="323"/>
      <c r="E273" s="371"/>
      <c r="F273" s="339"/>
      <c r="G273" s="339"/>
      <c r="H273" s="339"/>
      <c r="I273" s="339"/>
      <c r="J273" s="339"/>
      <c r="K273" s="338"/>
      <c r="L273" s="338"/>
      <c r="M273" s="338"/>
      <c r="N273" s="338"/>
      <c r="O273" s="339"/>
      <c r="P273" s="339"/>
      <c r="Q273" s="338"/>
      <c r="R273" s="338"/>
      <c r="S273" s="338"/>
      <c r="T273" s="339"/>
      <c r="U273" s="338"/>
      <c r="V273" s="338"/>
      <c r="W273" s="338"/>
      <c r="X273" s="353"/>
      <c r="Y273" s="353"/>
      <c r="Z273" s="353"/>
      <c r="AA273" s="353"/>
      <c r="AB273" s="353"/>
      <c r="AC273" s="312"/>
      <c r="AD273" s="312"/>
      <c r="AE273" s="312"/>
    </row>
    <row r="274" spans="1:31" ht="51" outlineLevel="1">
      <c r="A274" s="312"/>
      <c r="B274" s="323"/>
      <c r="C274" s="323" t="s">
        <v>599</v>
      </c>
      <c r="D274" s="323"/>
      <c r="E274" s="371" t="s">
        <v>277</v>
      </c>
      <c r="F274" s="339"/>
      <c r="G274" s="339"/>
      <c r="H274" s="339"/>
      <c r="I274" s="339" t="s">
        <v>286</v>
      </c>
      <c r="J274" s="339" t="s">
        <v>320</v>
      </c>
      <c r="K274" s="338"/>
      <c r="L274" s="338"/>
      <c r="M274" s="338"/>
      <c r="N274" s="338"/>
      <c r="O274" s="339" t="s">
        <v>484</v>
      </c>
      <c r="P274" s="339"/>
      <c r="Q274" s="338"/>
      <c r="R274" s="338"/>
      <c r="S274" s="338">
        <v>0</v>
      </c>
      <c r="T274" s="339"/>
      <c r="U274" s="338"/>
      <c r="V274" s="338"/>
      <c r="W274" s="338"/>
      <c r="X274" s="353"/>
      <c r="Y274" s="353"/>
      <c r="Z274" s="353"/>
      <c r="AA274" s="353"/>
      <c r="AB274" s="353"/>
      <c r="AC274" s="312"/>
      <c r="AD274" s="312"/>
      <c r="AE274" s="312"/>
    </row>
    <row r="275" spans="1:31" ht="25.5" outlineLevel="1">
      <c r="A275" s="312"/>
      <c r="B275" s="323"/>
      <c r="C275" s="323" t="s">
        <v>21</v>
      </c>
      <c r="D275" s="323"/>
      <c r="E275" s="371" t="s">
        <v>277</v>
      </c>
      <c r="F275" s="339"/>
      <c r="G275" s="339"/>
      <c r="H275" s="339"/>
      <c r="I275" s="339" t="s">
        <v>286</v>
      </c>
      <c r="J275" s="339" t="s">
        <v>36</v>
      </c>
      <c r="K275" s="338"/>
      <c r="L275" s="338"/>
      <c r="M275" s="338"/>
      <c r="N275" s="338"/>
      <c r="O275" s="339" t="s">
        <v>484</v>
      </c>
      <c r="P275" s="339"/>
      <c r="Q275" s="338"/>
      <c r="R275" s="338"/>
      <c r="S275" s="338">
        <v>0</v>
      </c>
      <c r="T275" s="339"/>
      <c r="U275" s="338"/>
      <c r="V275" s="338"/>
      <c r="W275" s="338"/>
      <c r="X275" s="353"/>
      <c r="Y275" s="353"/>
      <c r="Z275" s="353"/>
      <c r="AA275" s="353"/>
      <c r="AB275" s="353"/>
      <c r="AC275" s="312"/>
      <c r="AD275" s="312"/>
      <c r="AE275" s="312"/>
    </row>
    <row r="276" spans="1:31" ht="25.5">
      <c r="A276" s="312"/>
      <c r="B276" s="323" t="s">
        <v>29</v>
      </c>
      <c r="C276" s="323" t="s">
        <v>30</v>
      </c>
      <c r="D276" s="323"/>
      <c r="E276" s="371" t="s">
        <v>275</v>
      </c>
      <c r="F276" s="339"/>
      <c r="G276" s="339"/>
      <c r="H276" s="339"/>
      <c r="I276" s="339" t="s">
        <v>286</v>
      </c>
      <c r="J276" s="339" t="s">
        <v>342</v>
      </c>
      <c r="K276" s="338"/>
      <c r="L276" s="338"/>
      <c r="M276" s="338"/>
      <c r="N276" s="338"/>
      <c r="O276" s="339" t="s">
        <v>484</v>
      </c>
      <c r="P276" s="339"/>
      <c r="Q276" s="338"/>
      <c r="R276" s="338"/>
      <c r="S276" s="338">
        <v>0</v>
      </c>
      <c r="T276" s="339"/>
      <c r="U276" s="338"/>
      <c r="V276" s="338"/>
      <c r="W276" s="338"/>
      <c r="X276" s="353"/>
      <c r="Y276" s="353"/>
      <c r="Z276" s="353"/>
      <c r="AA276" s="353"/>
      <c r="AB276" s="353"/>
      <c r="AC276" s="312"/>
      <c r="AD276" s="312"/>
      <c r="AE276" s="312"/>
    </row>
    <row r="277" spans="1:31">
      <c r="A277" s="312"/>
      <c r="B277" s="323"/>
      <c r="C277" s="323"/>
      <c r="D277" s="323"/>
      <c r="E277" s="371"/>
      <c r="F277" s="339"/>
      <c r="G277" s="339"/>
      <c r="H277" s="339"/>
      <c r="I277" s="339"/>
      <c r="J277" s="338"/>
      <c r="K277" s="338"/>
      <c r="L277" s="338"/>
      <c r="M277" s="338"/>
      <c r="N277" s="338"/>
      <c r="O277" s="339"/>
      <c r="P277" s="339"/>
      <c r="Q277" s="338"/>
      <c r="R277" s="338"/>
      <c r="S277" s="338"/>
      <c r="T277" s="338"/>
      <c r="U277" s="338"/>
      <c r="V277" s="338"/>
      <c r="W277" s="338"/>
      <c r="X277" s="353"/>
      <c r="Y277" s="353"/>
      <c r="Z277" s="353"/>
      <c r="AA277" s="353"/>
      <c r="AB277" s="353"/>
      <c r="AC277" s="312"/>
      <c r="AD277" s="312"/>
      <c r="AE277" s="312"/>
    </row>
    <row r="278" spans="1:31">
      <c r="A278" s="313" t="s">
        <v>466</v>
      </c>
      <c r="B278" s="322"/>
      <c r="C278" s="322"/>
      <c r="D278" s="322"/>
      <c r="E278" s="370"/>
      <c r="F278" s="336"/>
      <c r="G278" s="336"/>
      <c r="H278" s="336"/>
      <c r="I278" s="336"/>
      <c r="J278" s="336"/>
      <c r="K278" s="336"/>
      <c r="L278" s="336"/>
      <c r="M278" s="336"/>
      <c r="N278" s="336"/>
      <c r="O278" s="336"/>
      <c r="P278" s="336"/>
      <c r="Q278" s="336"/>
      <c r="R278" s="336"/>
      <c r="S278" s="336"/>
      <c r="T278" s="336"/>
      <c r="U278" s="336"/>
      <c r="V278" s="336"/>
      <c r="W278" s="336"/>
      <c r="X278" s="354"/>
      <c r="Y278" s="354"/>
      <c r="Z278" s="354"/>
      <c r="AA278" s="354"/>
      <c r="AB278" s="354"/>
      <c r="AC278" s="314"/>
      <c r="AD278" s="314"/>
      <c r="AE278" s="314"/>
    </row>
    <row r="279" spans="1:31">
      <c r="A279" s="312"/>
      <c r="B279" s="323"/>
      <c r="C279" s="324"/>
      <c r="D279" s="327"/>
      <c r="E279" s="371"/>
      <c r="F279" s="338"/>
      <c r="G279" s="338"/>
      <c r="H279" s="338"/>
      <c r="I279" s="338"/>
      <c r="J279" s="338"/>
      <c r="K279" s="338"/>
      <c r="L279" s="338"/>
      <c r="M279" s="338"/>
      <c r="N279" s="338"/>
      <c r="O279" s="338"/>
      <c r="P279" s="338"/>
      <c r="Q279" s="338"/>
      <c r="R279" s="338"/>
      <c r="S279" s="337"/>
      <c r="T279" s="338"/>
      <c r="U279" s="338"/>
      <c r="V279" s="338"/>
      <c r="W279" s="338"/>
      <c r="X279" s="353"/>
      <c r="Y279" s="353"/>
      <c r="Z279" s="353"/>
      <c r="AA279" s="353"/>
      <c r="AB279" s="353"/>
      <c r="AC279" s="312"/>
      <c r="AD279" s="312"/>
      <c r="AE279" s="312"/>
    </row>
    <row r="280" spans="1:31" ht="25.5">
      <c r="A280" s="312"/>
      <c r="B280" s="323" t="s">
        <v>412</v>
      </c>
      <c r="C280" s="323" t="s">
        <v>413</v>
      </c>
      <c r="D280" s="323"/>
      <c r="E280" s="371" t="s">
        <v>275</v>
      </c>
      <c r="F280" s="339" t="s">
        <v>273</v>
      </c>
      <c r="G280" s="339"/>
      <c r="H280" s="339"/>
      <c r="I280" s="339" t="s">
        <v>285</v>
      </c>
      <c r="J280" s="338"/>
      <c r="K280" s="338"/>
      <c r="L280" s="338"/>
      <c r="M280" s="338"/>
      <c r="N280" s="338"/>
      <c r="O280" s="339" t="s">
        <v>484</v>
      </c>
      <c r="P280" s="338"/>
      <c r="Q280" s="338"/>
      <c r="R280" s="338"/>
      <c r="S280" s="338">
        <v>0</v>
      </c>
      <c r="T280" s="338"/>
      <c r="U280" s="338"/>
      <c r="V280" s="338"/>
      <c r="W280" s="338"/>
      <c r="X280" s="353"/>
      <c r="Y280" s="353"/>
      <c r="Z280" s="353"/>
      <c r="AA280" s="353"/>
      <c r="AB280" s="353"/>
      <c r="AC280" s="312"/>
      <c r="AD280" s="312"/>
      <c r="AE280" s="312"/>
    </row>
    <row r="281" spans="1:31" ht="63.75">
      <c r="A281" s="312"/>
      <c r="B281" s="323" t="s">
        <v>478</v>
      </c>
      <c r="C281" s="323" t="s">
        <v>479</v>
      </c>
      <c r="D281" s="323"/>
      <c r="E281" s="371" t="s">
        <v>275</v>
      </c>
      <c r="F281" s="339" t="s">
        <v>273</v>
      </c>
      <c r="G281" s="339"/>
      <c r="H281" s="339"/>
      <c r="I281" s="339" t="s">
        <v>288</v>
      </c>
      <c r="J281" s="339" t="s">
        <v>473</v>
      </c>
      <c r="K281" s="338"/>
      <c r="L281" s="338"/>
      <c r="M281" s="338"/>
      <c r="N281" s="338"/>
      <c r="O281" s="339" t="s">
        <v>484</v>
      </c>
      <c r="P281" s="338"/>
      <c r="Q281" s="338"/>
      <c r="R281" s="338"/>
      <c r="S281" s="338">
        <v>0</v>
      </c>
      <c r="T281" s="338"/>
      <c r="U281" s="338"/>
      <c r="V281" s="338"/>
      <c r="W281" s="338"/>
      <c r="X281" s="353"/>
      <c r="Y281" s="353"/>
      <c r="Z281" s="353"/>
      <c r="AA281" s="353"/>
      <c r="AB281" s="353"/>
      <c r="AC281" s="312"/>
      <c r="AD281" s="312"/>
      <c r="AE281" s="312"/>
    </row>
    <row r="282" spans="1:31">
      <c r="A282" s="312"/>
      <c r="B282" s="323"/>
      <c r="C282" s="323"/>
      <c r="D282" s="323"/>
      <c r="E282" s="371"/>
      <c r="F282" s="339"/>
      <c r="G282" s="339"/>
      <c r="H282" s="339"/>
      <c r="I282" s="339"/>
      <c r="J282" s="338"/>
      <c r="K282" s="338"/>
      <c r="L282" s="338"/>
      <c r="M282" s="338"/>
      <c r="N282" s="338"/>
      <c r="O282" s="338"/>
      <c r="P282" s="338"/>
      <c r="Q282" s="338"/>
      <c r="R282" s="338"/>
      <c r="S282" s="338">
        <v>0</v>
      </c>
      <c r="T282" s="338"/>
      <c r="U282" s="338"/>
      <c r="V282" s="338"/>
      <c r="W282" s="338"/>
      <c r="X282" s="353"/>
      <c r="Y282" s="353"/>
      <c r="Z282" s="353"/>
      <c r="AA282" s="353"/>
      <c r="AB282" s="353"/>
      <c r="AC282" s="312"/>
      <c r="AD282" s="312"/>
      <c r="AE282" s="312"/>
    </row>
    <row r="283" spans="1:31">
      <c r="A283" s="312"/>
      <c r="B283" s="323"/>
      <c r="C283" s="323"/>
      <c r="D283" s="323"/>
      <c r="E283" s="371"/>
      <c r="F283" s="339"/>
      <c r="G283" s="339"/>
      <c r="H283" s="339"/>
      <c r="I283" s="339"/>
      <c r="J283" s="338"/>
      <c r="K283" s="338"/>
      <c r="L283" s="338"/>
      <c r="M283" s="338"/>
      <c r="N283" s="338"/>
      <c r="O283" s="338"/>
      <c r="P283" s="338"/>
      <c r="Q283" s="338"/>
      <c r="R283" s="338"/>
      <c r="S283" s="338"/>
      <c r="T283" s="338"/>
      <c r="U283" s="338"/>
      <c r="V283" s="338"/>
      <c r="W283" s="338"/>
      <c r="X283" s="353"/>
      <c r="Y283" s="353"/>
      <c r="Z283" s="353"/>
      <c r="AA283" s="353"/>
      <c r="AB283" s="353"/>
      <c r="AC283" s="312"/>
      <c r="AD283" s="312"/>
      <c r="AE283" s="312"/>
    </row>
    <row r="284" spans="1:31">
      <c r="A284" s="313" t="s">
        <v>503</v>
      </c>
      <c r="B284" s="322"/>
      <c r="C284" s="322"/>
      <c r="D284" s="322"/>
      <c r="E284" s="370"/>
      <c r="F284" s="336"/>
      <c r="G284" s="336"/>
      <c r="H284" s="336"/>
      <c r="I284" s="336"/>
      <c r="J284" s="336"/>
      <c r="K284" s="336"/>
      <c r="L284" s="336"/>
      <c r="M284" s="336"/>
      <c r="N284" s="336"/>
      <c r="O284" s="336"/>
      <c r="P284" s="336"/>
      <c r="Q284" s="336"/>
      <c r="R284" s="336"/>
      <c r="S284" s="336"/>
      <c r="T284" s="336"/>
      <c r="U284" s="336"/>
      <c r="V284" s="336"/>
      <c r="W284" s="336"/>
      <c r="X284" s="354"/>
      <c r="Y284" s="354"/>
      <c r="Z284" s="354"/>
      <c r="AA284" s="354"/>
      <c r="AB284" s="354"/>
      <c r="AC284" s="314"/>
      <c r="AD284" s="314"/>
      <c r="AE284" s="314"/>
    </row>
    <row r="285" spans="1:31">
      <c r="A285" s="312"/>
      <c r="B285" s="323"/>
      <c r="C285" s="324"/>
      <c r="D285" s="327"/>
      <c r="E285" s="371"/>
      <c r="F285" s="338"/>
      <c r="G285" s="338"/>
      <c r="H285" s="338"/>
      <c r="I285" s="338"/>
      <c r="J285" s="338"/>
      <c r="K285" s="338"/>
      <c r="L285" s="338"/>
      <c r="M285" s="338"/>
      <c r="N285" s="338"/>
      <c r="O285" s="338"/>
      <c r="P285" s="338"/>
      <c r="Q285" s="338"/>
      <c r="R285" s="338"/>
      <c r="S285" s="337"/>
      <c r="T285" s="338"/>
      <c r="U285" s="338"/>
      <c r="V285" s="338"/>
      <c r="W285" s="338"/>
      <c r="X285" s="353"/>
      <c r="Y285" s="353"/>
      <c r="Z285" s="353"/>
      <c r="AA285" s="353"/>
      <c r="AB285" s="353"/>
      <c r="AC285" s="312"/>
      <c r="AD285" s="312"/>
      <c r="AE285" s="312"/>
    </row>
    <row r="286" spans="1:31" ht="38.25">
      <c r="A286" s="359"/>
      <c r="B286" s="323" t="s">
        <v>383</v>
      </c>
      <c r="C286" s="323" t="s">
        <v>327</v>
      </c>
      <c r="D286" s="323"/>
      <c r="E286" s="371" t="s">
        <v>275</v>
      </c>
      <c r="F286" s="339" t="s">
        <v>273</v>
      </c>
      <c r="G286" s="339"/>
      <c r="H286" s="339"/>
      <c r="I286" s="339" t="s">
        <v>283</v>
      </c>
      <c r="J286" s="339" t="s">
        <v>328</v>
      </c>
      <c r="K286" s="339"/>
      <c r="L286" s="338"/>
      <c r="M286" s="338"/>
      <c r="N286" s="339"/>
      <c r="O286" s="339" t="s">
        <v>484</v>
      </c>
      <c r="P286" s="338"/>
      <c r="Q286" s="338">
        <v>2010</v>
      </c>
      <c r="R286" s="338"/>
      <c r="S286" s="338">
        <v>0</v>
      </c>
      <c r="T286" s="339" t="s">
        <v>316</v>
      </c>
      <c r="U286" s="339" t="s">
        <v>312</v>
      </c>
      <c r="V286" s="338"/>
      <c r="W286" s="338"/>
      <c r="X286" s="353">
        <f>Y286+Z286</f>
        <v>470</v>
      </c>
      <c r="Y286" s="353"/>
      <c r="Z286" s="353">
        <v>470</v>
      </c>
      <c r="AA286" s="353"/>
      <c r="AB286" s="353"/>
      <c r="AC286" s="312"/>
      <c r="AD286" s="312"/>
      <c r="AE286" s="312"/>
    </row>
    <row r="287" spans="1:31" ht="25.5">
      <c r="A287" s="359"/>
      <c r="B287" s="323" t="s">
        <v>467</v>
      </c>
      <c r="D287" s="323"/>
      <c r="E287" s="371"/>
      <c r="F287" s="339"/>
      <c r="G287" s="339"/>
      <c r="H287" s="339"/>
      <c r="I287" s="339"/>
      <c r="J287" s="339"/>
      <c r="K287" s="339"/>
      <c r="L287" s="338"/>
      <c r="M287" s="338"/>
      <c r="N287" s="339"/>
      <c r="O287" s="339"/>
      <c r="P287" s="338"/>
      <c r="Q287" s="338"/>
      <c r="R287" s="338"/>
      <c r="S287" s="338"/>
      <c r="T287" s="339"/>
      <c r="U287" s="339"/>
      <c r="V287" s="338"/>
      <c r="W287" s="338"/>
      <c r="X287" s="353"/>
      <c r="Y287" s="353"/>
      <c r="Z287" s="353"/>
      <c r="AA287" s="353"/>
      <c r="AB287" s="353"/>
      <c r="AC287" s="312"/>
      <c r="AD287" s="312"/>
      <c r="AE287" s="312"/>
    </row>
    <row r="288" spans="1:31" ht="25.5" outlineLevel="1">
      <c r="A288" s="359"/>
      <c r="B288" s="323"/>
      <c r="C288" s="323" t="s">
        <v>468</v>
      </c>
      <c r="D288" s="323"/>
      <c r="E288" s="371" t="s">
        <v>275</v>
      </c>
      <c r="F288" s="339" t="s">
        <v>273</v>
      </c>
      <c r="G288" s="339"/>
      <c r="H288" s="339"/>
      <c r="I288" s="339" t="s">
        <v>288</v>
      </c>
      <c r="J288" s="339"/>
      <c r="K288" s="339"/>
      <c r="L288" s="338"/>
      <c r="M288" s="338"/>
      <c r="N288" s="339"/>
      <c r="O288" s="339" t="s">
        <v>484</v>
      </c>
      <c r="P288" s="338"/>
      <c r="Q288" s="338"/>
      <c r="R288" s="338"/>
      <c r="S288" s="338">
        <v>0</v>
      </c>
      <c r="T288" s="339"/>
      <c r="U288" s="339"/>
      <c r="V288" s="338"/>
      <c r="W288" s="338"/>
      <c r="X288" s="353"/>
      <c r="Y288" s="353"/>
      <c r="Z288" s="353"/>
      <c r="AA288" s="353"/>
      <c r="AB288" s="353"/>
      <c r="AC288" s="312"/>
      <c r="AD288" s="312"/>
      <c r="AE288" s="312"/>
    </row>
    <row r="289" spans="1:31" outlineLevel="1">
      <c r="A289" s="359"/>
      <c r="B289" s="323"/>
      <c r="C289" s="323" t="s">
        <v>531</v>
      </c>
      <c r="D289" s="323"/>
      <c r="E289" s="371" t="s">
        <v>275</v>
      </c>
      <c r="F289" s="339"/>
      <c r="G289" s="339"/>
      <c r="H289" s="339"/>
      <c r="I289" s="339" t="s">
        <v>284</v>
      </c>
      <c r="J289" s="339" t="s">
        <v>532</v>
      </c>
      <c r="K289" s="339"/>
      <c r="L289" s="338"/>
      <c r="M289" s="338"/>
      <c r="N289" s="339"/>
      <c r="O289" s="339" t="s">
        <v>484</v>
      </c>
      <c r="P289" s="338"/>
      <c r="Q289" s="338"/>
      <c r="R289" s="338"/>
      <c r="S289" s="338"/>
      <c r="T289" s="339"/>
      <c r="U289" s="339"/>
      <c r="V289" s="338"/>
      <c r="W289" s="338"/>
      <c r="X289" s="353"/>
      <c r="Y289" s="353"/>
      <c r="Z289" s="353"/>
      <c r="AA289" s="353"/>
      <c r="AB289" s="353"/>
      <c r="AC289" s="312"/>
      <c r="AD289" s="312"/>
      <c r="AE289" s="312"/>
    </row>
    <row r="290" spans="1:31" ht="38.25" outlineLevel="1">
      <c r="A290" s="359"/>
      <c r="B290" s="323"/>
      <c r="C290" s="323" t="s">
        <v>533</v>
      </c>
      <c r="D290" s="323"/>
      <c r="E290" s="371" t="s">
        <v>275</v>
      </c>
      <c r="F290" s="339"/>
      <c r="G290" s="339"/>
      <c r="H290" s="339"/>
      <c r="I290" s="339" t="s">
        <v>284</v>
      </c>
      <c r="J290" s="339" t="s">
        <v>534</v>
      </c>
      <c r="K290" s="339"/>
      <c r="L290" s="338"/>
      <c r="M290" s="338"/>
      <c r="N290" s="339"/>
      <c r="O290" s="339" t="s">
        <v>484</v>
      </c>
      <c r="P290" s="338"/>
      <c r="Q290" s="338"/>
      <c r="R290" s="338"/>
      <c r="S290" s="338">
        <v>0</v>
      </c>
      <c r="T290" s="339"/>
      <c r="U290" s="339"/>
      <c r="V290" s="338"/>
      <c r="W290" s="338"/>
      <c r="X290" s="353"/>
      <c r="Y290" s="353"/>
      <c r="Z290" s="353"/>
      <c r="AA290" s="353"/>
      <c r="AB290" s="353"/>
      <c r="AC290" s="312"/>
      <c r="AD290" s="312"/>
      <c r="AE290" s="312"/>
    </row>
    <row r="291" spans="1:31" ht="25.5" outlineLevel="1">
      <c r="A291" s="359"/>
      <c r="B291" s="323"/>
      <c r="C291" s="323" t="s">
        <v>535</v>
      </c>
      <c r="D291" s="323"/>
      <c r="E291" s="371" t="s">
        <v>275</v>
      </c>
      <c r="F291" s="339"/>
      <c r="G291" s="339"/>
      <c r="H291" s="339"/>
      <c r="I291" s="339" t="s">
        <v>284</v>
      </c>
      <c r="J291" s="339" t="s">
        <v>536</v>
      </c>
      <c r="K291" s="339"/>
      <c r="L291" s="338"/>
      <c r="M291" s="338"/>
      <c r="N291" s="339"/>
      <c r="O291" s="339" t="s">
        <v>484</v>
      </c>
      <c r="P291" s="338"/>
      <c r="Q291" s="338"/>
      <c r="R291" s="338"/>
      <c r="S291" s="338">
        <v>0</v>
      </c>
      <c r="T291" s="339"/>
      <c r="U291" s="339"/>
      <c r="V291" s="338"/>
      <c r="W291" s="338"/>
      <c r="X291" s="353"/>
      <c r="Y291" s="353"/>
      <c r="Z291" s="353"/>
      <c r="AA291" s="353"/>
      <c r="AB291" s="353"/>
      <c r="AC291" s="312"/>
      <c r="AD291" s="312"/>
      <c r="AE291" s="312"/>
    </row>
    <row r="292" spans="1:31" ht="25.5" outlineLevel="1">
      <c r="A292" s="359"/>
      <c r="B292" s="323"/>
      <c r="C292" s="323" t="s">
        <v>537</v>
      </c>
      <c r="D292" s="323"/>
      <c r="E292" s="371" t="s">
        <v>275</v>
      </c>
      <c r="F292" s="339"/>
      <c r="G292" s="339"/>
      <c r="H292" s="339"/>
      <c r="I292" s="339" t="s">
        <v>284</v>
      </c>
      <c r="J292" s="339" t="s">
        <v>534</v>
      </c>
      <c r="K292" s="339"/>
      <c r="L292" s="338"/>
      <c r="M292" s="338"/>
      <c r="N292" s="339"/>
      <c r="O292" s="339" t="s">
        <v>484</v>
      </c>
      <c r="P292" s="338"/>
      <c r="Q292" s="338"/>
      <c r="R292" s="338"/>
      <c r="S292" s="338">
        <v>0</v>
      </c>
      <c r="T292" s="339"/>
      <c r="U292" s="339"/>
      <c r="V292" s="338"/>
      <c r="W292" s="338"/>
      <c r="X292" s="353"/>
      <c r="Y292" s="353"/>
      <c r="Z292" s="353"/>
      <c r="AA292" s="353"/>
      <c r="AB292" s="353"/>
      <c r="AC292" s="312"/>
      <c r="AD292" s="312"/>
      <c r="AE292" s="312"/>
    </row>
    <row r="293" spans="1:31" ht="63.75" outlineLevel="1">
      <c r="A293" s="359"/>
      <c r="B293" s="323"/>
      <c r="C293" s="323" t="s">
        <v>538</v>
      </c>
      <c r="D293" s="323"/>
      <c r="E293" s="371" t="s">
        <v>275</v>
      </c>
      <c r="F293" s="339"/>
      <c r="G293" s="339"/>
      <c r="H293" s="339"/>
      <c r="I293" s="339" t="s">
        <v>284</v>
      </c>
      <c r="J293" s="339" t="s">
        <v>536</v>
      </c>
      <c r="K293" s="339"/>
      <c r="L293" s="338"/>
      <c r="M293" s="338"/>
      <c r="N293" s="339"/>
      <c r="O293" s="339" t="s">
        <v>484</v>
      </c>
      <c r="P293" s="338"/>
      <c r="Q293" s="338"/>
      <c r="R293" s="338"/>
      <c r="S293" s="338">
        <v>0</v>
      </c>
      <c r="T293" s="339"/>
      <c r="U293" s="339"/>
      <c r="V293" s="338"/>
      <c r="W293" s="338"/>
      <c r="X293" s="353"/>
      <c r="Y293" s="353"/>
      <c r="Z293" s="353"/>
      <c r="AA293" s="353"/>
      <c r="AB293" s="353"/>
      <c r="AC293" s="312"/>
      <c r="AD293" s="312"/>
      <c r="AE293" s="312"/>
    </row>
    <row r="294" spans="1:31" ht="12.75" customHeight="1">
      <c r="A294" s="359"/>
      <c r="B294" s="323" t="s">
        <v>469</v>
      </c>
      <c r="C294" s="323" t="s">
        <v>470</v>
      </c>
      <c r="D294" s="323"/>
      <c r="E294" s="371" t="s">
        <v>275</v>
      </c>
      <c r="F294" s="339" t="s">
        <v>273</v>
      </c>
      <c r="G294" s="339"/>
      <c r="H294" s="339"/>
      <c r="I294" s="339" t="s">
        <v>288</v>
      </c>
      <c r="J294" s="339" t="s">
        <v>471</v>
      </c>
      <c r="K294" s="339"/>
      <c r="L294" s="338"/>
      <c r="M294" s="338"/>
      <c r="N294" s="339"/>
      <c r="O294" s="339" t="s">
        <v>484</v>
      </c>
      <c r="P294" s="338"/>
      <c r="Q294" s="338"/>
      <c r="R294" s="338"/>
      <c r="S294" s="338">
        <v>0</v>
      </c>
      <c r="T294" s="339"/>
      <c r="U294" s="339"/>
      <c r="V294" s="338"/>
      <c r="W294" s="338"/>
      <c r="X294" s="353"/>
      <c r="Y294" s="353"/>
      <c r="Z294" s="353"/>
      <c r="AA294" s="353"/>
      <c r="AB294" s="353"/>
      <c r="AC294" s="312"/>
      <c r="AD294" s="312"/>
      <c r="AE294" s="312"/>
    </row>
    <row r="295" spans="1:31" ht="38.25">
      <c r="A295" s="359"/>
      <c r="B295" s="323" t="s">
        <v>472</v>
      </c>
      <c r="C295" s="323" t="s">
        <v>545</v>
      </c>
      <c r="D295" s="323"/>
      <c r="E295" s="371" t="s">
        <v>275</v>
      </c>
      <c r="F295" s="339" t="s">
        <v>273</v>
      </c>
      <c r="G295" s="339"/>
      <c r="H295" s="339"/>
      <c r="I295" s="339" t="s">
        <v>288</v>
      </c>
      <c r="J295" s="339" t="s">
        <v>473</v>
      </c>
      <c r="K295" s="339"/>
      <c r="L295" s="338"/>
      <c r="M295" s="338"/>
      <c r="N295" s="339"/>
      <c r="O295" s="339" t="s">
        <v>484</v>
      </c>
      <c r="P295" s="338"/>
      <c r="Q295" s="338"/>
      <c r="R295" s="338"/>
      <c r="S295" s="338">
        <v>0</v>
      </c>
      <c r="T295" s="339"/>
      <c r="U295" s="339"/>
      <c r="V295" s="338"/>
      <c r="W295" s="338"/>
      <c r="X295" s="353"/>
      <c r="Y295" s="353"/>
      <c r="Z295" s="353"/>
      <c r="AA295" s="353"/>
      <c r="AB295" s="353"/>
      <c r="AC295" s="312"/>
      <c r="AD295" s="312"/>
      <c r="AE295" s="312"/>
    </row>
    <row r="296" spans="1:31" ht="38.25">
      <c r="A296" s="359"/>
      <c r="B296" s="323" t="s">
        <v>474</v>
      </c>
      <c r="C296" s="323" t="s">
        <v>477</v>
      </c>
      <c r="D296" s="323"/>
      <c r="E296" s="371" t="s">
        <v>275</v>
      </c>
      <c r="F296" s="339" t="s">
        <v>273</v>
      </c>
      <c r="G296" s="339"/>
      <c r="H296" s="339"/>
      <c r="I296" s="339" t="s">
        <v>288</v>
      </c>
      <c r="J296" s="339" t="s">
        <v>473</v>
      </c>
      <c r="K296" s="339"/>
      <c r="L296" s="338"/>
      <c r="M296" s="338"/>
      <c r="N296" s="339"/>
      <c r="O296" s="339" t="s">
        <v>484</v>
      </c>
      <c r="P296" s="338"/>
      <c r="Q296" s="338"/>
      <c r="R296" s="338"/>
      <c r="S296" s="338">
        <v>0</v>
      </c>
      <c r="T296" s="339"/>
      <c r="U296" s="339"/>
      <c r="V296" s="338"/>
      <c r="W296" s="338"/>
      <c r="X296" s="353"/>
      <c r="Y296" s="353"/>
      <c r="Z296" s="353"/>
      <c r="AA296" s="353"/>
      <c r="AB296" s="353"/>
      <c r="AC296" s="312"/>
      <c r="AD296" s="312"/>
      <c r="AE296" s="312"/>
    </row>
    <row r="297" spans="1:31">
      <c r="A297" s="359"/>
      <c r="B297" s="323"/>
      <c r="C297" s="323"/>
      <c r="D297" s="323"/>
      <c r="E297" s="371"/>
      <c r="F297" s="339"/>
      <c r="G297" s="339"/>
      <c r="H297" s="339"/>
      <c r="I297" s="339"/>
      <c r="J297" s="339"/>
      <c r="K297" s="339"/>
      <c r="L297" s="338"/>
      <c r="M297" s="338"/>
      <c r="N297" s="339"/>
      <c r="O297" s="339"/>
      <c r="P297" s="338"/>
      <c r="Q297" s="338"/>
      <c r="R297" s="338"/>
      <c r="S297" s="338"/>
      <c r="T297" s="339"/>
      <c r="U297" s="339"/>
      <c r="V297" s="338"/>
      <c r="W297" s="338"/>
      <c r="X297" s="353"/>
      <c r="Y297" s="353"/>
      <c r="Z297" s="353"/>
      <c r="AA297" s="353"/>
      <c r="AB297" s="353"/>
      <c r="AC297" s="312"/>
      <c r="AD297" s="312"/>
      <c r="AE297" s="312"/>
    </row>
    <row r="298" spans="1:31">
      <c r="A298" s="312"/>
      <c r="B298" s="323"/>
      <c r="C298" s="323"/>
      <c r="D298" s="323"/>
      <c r="E298" s="371"/>
      <c r="F298" s="339"/>
      <c r="G298" s="339"/>
      <c r="H298" s="339"/>
      <c r="I298" s="339"/>
      <c r="J298" s="338"/>
      <c r="K298" s="338"/>
      <c r="L298" s="338"/>
      <c r="M298" s="338"/>
      <c r="N298" s="338"/>
      <c r="O298" s="339"/>
      <c r="P298" s="338"/>
      <c r="Q298" s="338"/>
      <c r="R298" s="338"/>
      <c r="S298" s="338">
        <v>0</v>
      </c>
      <c r="T298" s="338"/>
      <c r="U298" s="338"/>
      <c r="V298" s="338"/>
      <c r="W298" s="338"/>
      <c r="X298" s="353"/>
      <c r="Y298" s="353"/>
      <c r="Z298" s="353"/>
      <c r="AA298" s="353"/>
      <c r="AB298" s="353"/>
      <c r="AC298" s="312"/>
      <c r="AD298" s="312"/>
      <c r="AE298" s="312"/>
    </row>
    <row r="299" spans="1:31">
      <c r="A299" s="312"/>
      <c r="B299" s="323"/>
      <c r="C299" s="323"/>
      <c r="D299" s="323"/>
      <c r="E299" s="371"/>
      <c r="F299" s="339"/>
      <c r="G299" s="339"/>
      <c r="H299" s="339"/>
      <c r="I299" s="339"/>
      <c r="J299" s="338"/>
      <c r="K299" s="338"/>
      <c r="L299" s="338"/>
      <c r="M299" s="338"/>
      <c r="N299" s="338"/>
      <c r="O299" s="338"/>
      <c r="P299" s="338"/>
      <c r="Q299" s="338"/>
      <c r="R299" s="338"/>
      <c r="S299" s="338"/>
      <c r="T299" s="338"/>
      <c r="U299" s="338"/>
      <c r="V299" s="338"/>
      <c r="W299" s="338"/>
      <c r="X299" s="353"/>
      <c r="Y299" s="353"/>
      <c r="Z299" s="353"/>
      <c r="AA299" s="353"/>
      <c r="AB299" s="353"/>
      <c r="AC299" s="312"/>
      <c r="AD299" s="312"/>
      <c r="AE299" s="312"/>
    </row>
    <row r="300" spans="1:31">
      <c r="A300" s="313" t="s">
        <v>271</v>
      </c>
      <c r="B300" s="322"/>
      <c r="C300" s="322"/>
      <c r="D300" s="322"/>
      <c r="E300" s="370"/>
      <c r="F300" s="336"/>
      <c r="G300" s="336"/>
      <c r="H300" s="336"/>
      <c r="I300" s="336"/>
      <c r="J300" s="336"/>
      <c r="K300" s="336"/>
      <c r="L300" s="336"/>
      <c r="M300" s="336"/>
      <c r="N300" s="336"/>
      <c r="O300" s="336"/>
      <c r="P300" s="336"/>
      <c r="Q300" s="336"/>
      <c r="R300" s="336"/>
      <c r="S300" s="336"/>
      <c r="T300" s="336"/>
      <c r="U300" s="336"/>
      <c r="V300" s="336"/>
      <c r="W300" s="336"/>
      <c r="X300" s="354"/>
      <c r="Y300" s="354"/>
      <c r="Z300" s="354"/>
      <c r="AA300" s="354"/>
      <c r="AB300" s="354"/>
      <c r="AC300" s="314"/>
      <c r="AD300" s="314"/>
      <c r="AE300" s="314"/>
    </row>
    <row r="301" spans="1:31">
      <c r="A301" s="312"/>
      <c r="B301" s="323"/>
      <c r="C301" s="324"/>
      <c r="D301" s="327"/>
      <c r="E301" s="371"/>
      <c r="F301" s="338"/>
      <c r="G301" s="338"/>
      <c r="H301" s="338"/>
      <c r="I301" s="338"/>
      <c r="J301" s="338"/>
      <c r="K301" s="338"/>
      <c r="L301" s="338"/>
      <c r="M301" s="338"/>
      <c r="N301" s="338"/>
      <c r="O301" s="338"/>
      <c r="P301" s="338"/>
      <c r="Q301" s="338"/>
      <c r="R301" s="338"/>
      <c r="S301" s="337"/>
      <c r="T301" s="338"/>
      <c r="U301" s="338"/>
      <c r="V301" s="338"/>
      <c r="W301" s="338"/>
      <c r="X301" s="353"/>
      <c r="Y301" s="353"/>
      <c r="Z301" s="353"/>
      <c r="AA301" s="353"/>
      <c r="AB301" s="353"/>
      <c r="AC301" s="312"/>
      <c r="AD301" s="312"/>
      <c r="AE301" s="312"/>
    </row>
    <row r="302" spans="1:31" ht="38.25">
      <c r="A302" s="312"/>
      <c r="B302" s="323" t="s">
        <v>576</v>
      </c>
      <c r="C302" s="323" t="s">
        <v>577</v>
      </c>
      <c r="D302" s="323"/>
      <c r="E302" s="371" t="s">
        <v>275</v>
      </c>
      <c r="F302" s="339" t="s">
        <v>273</v>
      </c>
      <c r="G302" s="339"/>
      <c r="H302" s="339"/>
      <c r="I302" s="339" t="s">
        <v>286</v>
      </c>
      <c r="J302" s="338"/>
      <c r="K302" s="338"/>
      <c r="L302" s="338"/>
      <c r="M302" s="338"/>
      <c r="N302" s="339"/>
      <c r="O302" s="339" t="s">
        <v>484</v>
      </c>
      <c r="P302" s="338"/>
      <c r="Q302" s="338"/>
      <c r="R302" s="338"/>
      <c r="S302" s="338">
        <v>0</v>
      </c>
      <c r="T302" s="338"/>
      <c r="U302" s="338"/>
      <c r="V302" s="338"/>
      <c r="W302" s="338"/>
      <c r="X302" s="353"/>
      <c r="Y302" s="353"/>
      <c r="Z302" s="353"/>
      <c r="AA302" s="353"/>
      <c r="AB302" s="353"/>
      <c r="AC302" s="312"/>
      <c r="AD302" s="312"/>
      <c r="AE302" s="312"/>
    </row>
    <row r="303" spans="1:31">
      <c r="A303" s="312"/>
      <c r="B303" s="323"/>
      <c r="C303" s="323"/>
      <c r="D303" s="323"/>
      <c r="E303" s="371"/>
      <c r="F303" s="339"/>
      <c r="G303" s="339"/>
      <c r="H303" s="339"/>
      <c r="I303" s="339"/>
      <c r="J303" s="338"/>
      <c r="K303" s="338"/>
      <c r="L303" s="338"/>
      <c r="M303" s="338"/>
      <c r="N303" s="338"/>
      <c r="O303" s="338"/>
      <c r="P303" s="338"/>
      <c r="Q303" s="338"/>
      <c r="R303" s="338"/>
      <c r="S303" s="338"/>
      <c r="T303" s="338"/>
      <c r="U303" s="338"/>
      <c r="V303" s="338"/>
      <c r="W303" s="338"/>
      <c r="X303" s="353"/>
      <c r="Y303" s="353"/>
      <c r="Z303" s="353"/>
      <c r="AA303" s="353"/>
      <c r="AB303" s="353"/>
      <c r="AC303" s="312"/>
      <c r="AD303" s="312"/>
      <c r="AE303" s="312"/>
    </row>
    <row r="304" spans="1:31">
      <c r="A304" s="313" t="s">
        <v>253</v>
      </c>
      <c r="B304" s="322"/>
      <c r="C304" s="322"/>
      <c r="D304" s="322"/>
      <c r="E304" s="370"/>
      <c r="F304" s="336"/>
      <c r="G304" s="336"/>
      <c r="H304" s="336"/>
      <c r="I304" s="336"/>
      <c r="J304" s="336"/>
      <c r="K304" s="336"/>
      <c r="L304" s="336"/>
      <c r="M304" s="336"/>
      <c r="N304" s="336"/>
      <c r="O304" s="336"/>
      <c r="P304" s="336"/>
      <c r="Q304" s="336"/>
      <c r="R304" s="336"/>
      <c r="S304" s="336"/>
      <c r="T304" s="336"/>
      <c r="U304" s="336"/>
      <c r="V304" s="336"/>
      <c r="W304" s="336"/>
      <c r="X304" s="354"/>
      <c r="Y304" s="354"/>
      <c r="Z304" s="354"/>
      <c r="AA304" s="354"/>
      <c r="AB304" s="354"/>
      <c r="AC304" s="314"/>
      <c r="AD304" s="314"/>
      <c r="AE304" s="314"/>
    </row>
    <row r="305" spans="1:31">
      <c r="A305" s="312"/>
      <c r="B305" s="323"/>
      <c r="C305" s="324"/>
      <c r="D305" s="327"/>
      <c r="E305" s="371"/>
      <c r="F305" s="338"/>
      <c r="G305" s="338"/>
      <c r="H305" s="338"/>
      <c r="I305" s="338"/>
      <c r="J305" s="338"/>
      <c r="K305" s="338"/>
      <c r="L305" s="338"/>
      <c r="M305" s="338"/>
      <c r="N305" s="338"/>
      <c r="O305" s="338"/>
      <c r="P305" s="338"/>
      <c r="Q305" s="338"/>
      <c r="R305" s="338"/>
      <c r="S305" s="337"/>
      <c r="T305" s="338"/>
      <c r="U305" s="338"/>
      <c r="V305" s="338"/>
      <c r="W305" s="338"/>
      <c r="X305" s="353"/>
      <c r="Y305" s="353"/>
      <c r="Z305" s="353"/>
      <c r="AA305" s="353"/>
      <c r="AB305" s="353"/>
      <c r="AC305" s="312"/>
      <c r="AD305" s="312"/>
      <c r="AE305" s="312"/>
    </row>
    <row r="306" spans="1:31" ht="38.25">
      <c r="A306" s="312"/>
      <c r="B306" s="323" t="s">
        <v>408</v>
      </c>
      <c r="C306" s="323" t="s">
        <v>409</v>
      </c>
      <c r="D306" s="323"/>
      <c r="E306" s="371" t="s">
        <v>275</v>
      </c>
      <c r="F306" s="339"/>
      <c r="G306" s="339"/>
      <c r="H306" s="339"/>
      <c r="I306" s="339" t="s">
        <v>285</v>
      </c>
      <c r="J306" s="338"/>
      <c r="K306" s="338"/>
      <c r="L306" s="338"/>
      <c r="M306" s="338"/>
      <c r="N306" s="338"/>
      <c r="O306" s="339" t="s">
        <v>484</v>
      </c>
      <c r="P306" s="338"/>
      <c r="Q306" s="338"/>
      <c r="R306" s="338"/>
      <c r="S306" s="338">
        <v>0</v>
      </c>
      <c r="T306" s="338"/>
      <c r="U306" s="338"/>
      <c r="V306" s="338"/>
      <c r="W306" s="338"/>
      <c r="X306" s="353"/>
      <c r="Y306" s="353"/>
      <c r="Z306" s="353"/>
      <c r="AA306" s="353"/>
      <c r="AB306" s="353"/>
      <c r="AC306" s="312"/>
      <c r="AD306" s="312"/>
      <c r="AE306" s="312"/>
    </row>
    <row r="307" spans="1:31" ht="25.5">
      <c r="A307" s="312"/>
      <c r="B307" s="323" t="s">
        <v>1</v>
      </c>
      <c r="C307" s="323"/>
      <c r="D307" s="323"/>
      <c r="E307" s="371"/>
      <c r="F307" s="339"/>
      <c r="G307" s="339"/>
      <c r="H307" s="339"/>
      <c r="I307" s="339"/>
      <c r="J307" s="339"/>
      <c r="K307" s="338"/>
      <c r="L307" s="338"/>
      <c r="M307" s="338"/>
      <c r="N307" s="338"/>
      <c r="O307" s="339"/>
      <c r="P307" s="338"/>
      <c r="Q307" s="338"/>
      <c r="R307" s="338"/>
      <c r="S307" s="338"/>
      <c r="T307" s="338"/>
      <c r="U307" s="338"/>
      <c r="V307" s="338"/>
      <c r="W307" s="338"/>
      <c r="X307" s="353"/>
      <c r="Y307" s="353"/>
      <c r="Z307" s="353"/>
      <c r="AA307" s="353"/>
      <c r="AB307" s="353"/>
      <c r="AC307" s="312"/>
      <c r="AD307" s="312"/>
      <c r="AE307" s="312"/>
    </row>
    <row r="308" spans="1:31" ht="63.75" outlineLevel="1">
      <c r="A308" s="312"/>
      <c r="B308" s="323"/>
      <c r="C308" s="323" t="s">
        <v>32</v>
      </c>
      <c r="D308" s="323"/>
      <c r="E308" s="371" t="s">
        <v>275</v>
      </c>
      <c r="F308" s="339"/>
      <c r="G308" s="339"/>
      <c r="H308" s="339"/>
      <c r="I308" s="339" t="s">
        <v>284</v>
      </c>
      <c r="J308" s="339" t="s">
        <v>2</v>
      </c>
      <c r="K308" s="338"/>
      <c r="L308" s="338"/>
      <c r="M308" s="338"/>
      <c r="N308" s="338"/>
      <c r="O308" s="339" t="s">
        <v>484</v>
      </c>
      <c r="P308" s="338"/>
      <c r="Q308" s="338"/>
      <c r="R308" s="338"/>
      <c r="S308" s="338">
        <v>0</v>
      </c>
      <c r="T308" s="338"/>
      <c r="U308" s="338"/>
      <c r="V308" s="338"/>
      <c r="W308" s="338"/>
      <c r="X308" s="353"/>
      <c r="Y308" s="353"/>
      <c r="Z308" s="353"/>
      <c r="AA308" s="353"/>
      <c r="AB308" s="353"/>
      <c r="AC308" s="312"/>
      <c r="AD308" s="312"/>
      <c r="AE308" s="312"/>
    </row>
    <row r="309" spans="1:31" ht="38.25" outlineLevel="1">
      <c r="A309" s="312"/>
      <c r="B309" s="323"/>
      <c r="C309" s="323" t="s">
        <v>6</v>
      </c>
      <c r="D309" s="323"/>
      <c r="E309" s="371" t="s">
        <v>277</v>
      </c>
      <c r="F309" s="339"/>
      <c r="G309" s="339"/>
      <c r="H309" s="339"/>
      <c r="I309" s="339" t="s">
        <v>286</v>
      </c>
      <c r="J309" s="339" t="s">
        <v>7</v>
      </c>
      <c r="K309" s="338"/>
      <c r="L309" s="338"/>
      <c r="M309" s="338"/>
      <c r="N309" s="338"/>
      <c r="O309" s="339" t="s">
        <v>484</v>
      </c>
      <c r="P309" s="338"/>
      <c r="Q309" s="338"/>
      <c r="R309" s="338"/>
      <c r="S309" s="338">
        <v>0</v>
      </c>
      <c r="T309" s="338"/>
      <c r="U309" s="338"/>
      <c r="V309" s="338"/>
      <c r="W309" s="338"/>
      <c r="X309" s="353"/>
      <c r="Y309" s="353"/>
      <c r="Z309" s="353"/>
      <c r="AA309" s="353"/>
      <c r="AB309" s="353"/>
      <c r="AC309" s="312"/>
      <c r="AD309" s="312"/>
      <c r="AE309" s="312"/>
    </row>
    <row r="310" spans="1:31" ht="13.5" thickBot="1">
      <c r="X310" s="357"/>
      <c r="Y310" s="357"/>
      <c r="Z310" s="357"/>
      <c r="AA310" s="357"/>
      <c r="AB310" s="357"/>
    </row>
    <row r="311" spans="1:31" s="104" customFormat="1" ht="16.5" thickTop="1">
      <c r="A311" s="308" t="s">
        <v>254</v>
      </c>
      <c r="B311" s="325"/>
      <c r="C311" s="325"/>
      <c r="D311" s="325"/>
      <c r="E311" s="372"/>
      <c r="F311" s="340"/>
      <c r="G311" s="340"/>
      <c r="H311" s="340"/>
      <c r="I311" s="340"/>
      <c r="J311" s="340"/>
      <c r="K311" s="340"/>
      <c r="L311" s="340"/>
      <c r="M311" s="340"/>
      <c r="N311" s="340"/>
      <c r="O311" s="340"/>
      <c r="P311" s="340"/>
      <c r="Q311" s="340"/>
      <c r="R311" s="340"/>
      <c r="S311" s="340"/>
      <c r="T311" s="340"/>
      <c r="U311" s="340"/>
      <c r="V311" s="340"/>
      <c r="W311" s="340"/>
      <c r="X311" s="358"/>
      <c r="Y311" s="358"/>
      <c r="Z311" s="358"/>
      <c r="AA311" s="358"/>
      <c r="AB311" s="358"/>
      <c r="AC311" s="88"/>
      <c r="AD311" s="291"/>
      <c r="AE311" s="298"/>
    </row>
    <row r="312" spans="1:31">
      <c r="X312" s="357"/>
      <c r="Y312" s="357"/>
      <c r="Z312" s="357"/>
      <c r="AA312" s="357"/>
      <c r="AB312" s="357"/>
    </row>
    <row r="313" spans="1:31">
      <c r="A313" s="313" t="s">
        <v>255</v>
      </c>
      <c r="B313" s="322"/>
      <c r="C313" s="322"/>
      <c r="D313" s="322"/>
      <c r="E313" s="370"/>
      <c r="F313" s="336"/>
      <c r="G313" s="336"/>
      <c r="H313" s="336"/>
      <c r="I313" s="336"/>
      <c r="J313" s="336"/>
      <c r="K313" s="336"/>
      <c r="L313" s="336"/>
      <c r="M313" s="336"/>
      <c r="N313" s="336"/>
      <c r="O313" s="336"/>
      <c r="P313" s="336"/>
      <c r="Q313" s="336"/>
      <c r="R313" s="336"/>
      <c r="S313" s="336"/>
      <c r="T313" s="336"/>
      <c r="U313" s="336"/>
      <c r="V313" s="336"/>
      <c r="W313" s="336"/>
      <c r="X313" s="354"/>
      <c r="Y313" s="354"/>
      <c r="Z313" s="354"/>
      <c r="AA313" s="354"/>
      <c r="AB313" s="354"/>
      <c r="AC313" s="314"/>
      <c r="AD313" s="314"/>
      <c r="AE313" s="314"/>
    </row>
    <row r="314" spans="1:31">
      <c r="A314" s="312"/>
      <c r="B314" s="323"/>
      <c r="C314" s="324"/>
      <c r="D314" s="327"/>
      <c r="E314" s="371"/>
      <c r="F314" s="338"/>
      <c r="G314" s="338"/>
      <c r="H314" s="338"/>
      <c r="I314" s="338"/>
      <c r="J314" s="338"/>
      <c r="K314" s="338"/>
      <c r="L314" s="338"/>
      <c r="M314" s="338"/>
      <c r="N314" s="338"/>
      <c r="O314" s="338"/>
      <c r="P314" s="338"/>
      <c r="Q314" s="338"/>
      <c r="R314" s="338"/>
      <c r="S314" s="337"/>
      <c r="T314" s="338"/>
      <c r="U314" s="338"/>
      <c r="V314" s="338"/>
      <c r="W314" s="338"/>
      <c r="X314" s="353"/>
      <c r="Y314" s="353"/>
      <c r="Z314" s="353"/>
      <c r="AA314" s="353"/>
      <c r="AB314" s="353"/>
      <c r="AC314" s="312"/>
      <c r="AD314" s="312"/>
      <c r="AE314" s="312"/>
    </row>
    <row r="315" spans="1:31" ht="51">
      <c r="A315" s="359"/>
      <c r="B315" s="323" t="s">
        <v>475</v>
      </c>
      <c r="C315" s="323" t="s">
        <v>476</v>
      </c>
      <c r="D315" s="323"/>
      <c r="E315" s="371"/>
      <c r="F315" s="339"/>
      <c r="G315" s="339"/>
      <c r="H315" s="339"/>
      <c r="I315" s="339" t="s">
        <v>288</v>
      </c>
      <c r="J315" s="339" t="s">
        <v>445</v>
      </c>
      <c r="K315" s="339"/>
      <c r="L315" s="338"/>
      <c r="M315" s="338"/>
      <c r="N315" s="339"/>
      <c r="O315" s="339" t="s">
        <v>484</v>
      </c>
      <c r="P315" s="338"/>
      <c r="Q315" s="338"/>
      <c r="R315" s="338"/>
      <c r="S315" s="338">
        <v>0</v>
      </c>
      <c r="T315" s="339"/>
      <c r="U315" s="339"/>
      <c r="V315" s="338"/>
      <c r="W315" s="338"/>
      <c r="X315" s="353"/>
      <c r="Y315" s="353"/>
      <c r="Z315" s="353"/>
      <c r="AA315" s="353"/>
      <c r="AB315" s="353"/>
      <c r="AC315" s="312"/>
      <c r="AD315" s="312"/>
      <c r="AE315" s="312"/>
    </row>
    <row r="316" spans="1:31">
      <c r="A316" s="312"/>
      <c r="B316" s="323"/>
      <c r="C316" s="323"/>
      <c r="D316" s="323"/>
      <c r="E316" s="371"/>
      <c r="F316" s="339"/>
      <c r="G316" s="339"/>
      <c r="H316" s="339"/>
      <c r="I316" s="339"/>
      <c r="J316" s="338"/>
      <c r="K316" s="338"/>
      <c r="L316" s="338"/>
      <c r="M316" s="338"/>
      <c r="N316" s="338"/>
      <c r="O316" s="339"/>
      <c r="P316" s="338"/>
      <c r="Q316" s="338"/>
      <c r="R316" s="338"/>
      <c r="S316" s="338">
        <v>0</v>
      </c>
      <c r="T316" s="338"/>
      <c r="U316" s="338"/>
      <c r="V316" s="338"/>
      <c r="W316" s="338"/>
      <c r="X316" s="353"/>
      <c r="Y316" s="353"/>
      <c r="Z316" s="353"/>
      <c r="AA316" s="353"/>
      <c r="AB316" s="353"/>
      <c r="AC316" s="312"/>
      <c r="AD316" s="312"/>
      <c r="AE316" s="312"/>
    </row>
    <row r="317" spans="1:31">
      <c r="A317" s="312"/>
      <c r="B317" s="323"/>
      <c r="C317" s="323"/>
      <c r="D317" s="323"/>
      <c r="E317" s="371"/>
      <c r="F317" s="339"/>
      <c r="G317" s="339"/>
      <c r="H317" s="339"/>
      <c r="I317" s="339"/>
      <c r="J317" s="338"/>
      <c r="K317" s="338"/>
      <c r="L317" s="338"/>
      <c r="M317" s="338"/>
      <c r="N317" s="338"/>
      <c r="O317" s="338"/>
      <c r="P317" s="338"/>
      <c r="Q317" s="338"/>
      <c r="R317" s="338"/>
      <c r="S317" s="338"/>
      <c r="T317" s="338"/>
      <c r="U317" s="338"/>
      <c r="V317" s="338"/>
      <c r="W317" s="338"/>
      <c r="X317" s="353"/>
      <c r="Y317" s="353"/>
      <c r="Z317" s="353"/>
      <c r="AA317" s="353"/>
      <c r="AB317" s="353"/>
      <c r="AC317" s="312"/>
      <c r="AD317" s="312"/>
      <c r="AE317" s="312"/>
    </row>
    <row r="318" spans="1:31">
      <c r="A318" s="313" t="s">
        <v>506</v>
      </c>
      <c r="B318" s="322"/>
      <c r="C318" s="322"/>
      <c r="D318" s="322"/>
      <c r="E318" s="370"/>
      <c r="F318" s="336"/>
      <c r="G318" s="336"/>
      <c r="H318" s="336"/>
      <c r="I318" s="336"/>
      <c r="J318" s="336"/>
      <c r="K318" s="336"/>
      <c r="L318" s="336"/>
      <c r="M318" s="336"/>
      <c r="N318" s="336"/>
      <c r="O318" s="336"/>
      <c r="P318" s="336"/>
      <c r="Q318" s="336"/>
      <c r="R318" s="336"/>
      <c r="S318" s="336"/>
      <c r="T318" s="336"/>
      <c r="U318" s="336"/>
      <c r="V318" s="336"/>
      <c r="W318" s="336"/>
      <c r="X318" s="354"/>
      <c r="Y318" s="354"/>
      <c r="Z318" s="354"/>
      <c r="AA318" s="354"/>
      <c r="AB318" s="354"/>
      <c r="AC318" s="314"/>
      <c r="AD318" s="314"/>
      <c r="AE318" s="314"/>
    </row>
    <row r="319" spans="1:31">
      <c r="A319" s="312"/>
      <c r="B319" s="323"/>
      <c r="C319" s="324"/>
      <c r="D319" s="327"/>
      <c r="E319" s="371"/>
      <c r="F319" s="338"/>
      <c r="G319" s="338"/>
      <c r="H319" s="338"/>
      <c r="I319" s="338"/>
      <c r="J319" s="338"/>
      <c r="K319" s="338"/>
      <c r="L319" s="338"/>
      <c r="M319" s="338"/>
      <c r="N319" s="338"/>
      <c r="O319" s="338"/>
      <c r="P319" s="338"/>
      <c r="Q319" s="338"/>
      <c r="R319" s="338"/>
      <c r="S319" s="337"/>
      <c r="T319" s="338"/>
      <c r="U319" s="338"/>
      <c r="V319" s="338"/>
      <c r="W319" s="338"/>
      <c r="X319" s="353"/>
      <c r="Y319" s="353"/>
      <c r="Z319" s="353"/>
      <c r="AA319" s="353"/>
      <c r="AB319" s="353"/>
      <c r="AC319" s="312"/>
      <c r="AD319" s="312"/>
      <c r="AE319" s="312"/>
    </row>
    <row r="320" spans="1:31" ht="51">
      <c r="A320" s="312"/>
      <c r="B320" s="323" t="s">
        <v>406</v>
      </c>
      <c r="C320" s="323" t="s">
        <v>407</v>
      </c>
      <c r="D320" s="323"/>
      <c r="E320" s="371"/>
      <c r="F320" s="339"/>
      <c r="G320" s="339"/>
      <c r="H320" s="339"/>
      <c r="I320" s="339" t="s">
        <v>285</v>
      </c>
      <c r="J320" s="338"/>
      <c r="K320" s="338"/>
      <c r="L320" s="338"/>
      <c r="M320" s="338"/>
      <c r="N320" s="338"/>
      <c r="O320" s="339" t="s">
        <v>483</v>
      </c>
      <c r="P320" s="338"/>
      <c r="Q320" s="338"/>
      <c r="R320" s="338"/>
      <c r="S320" s="338">
        <v>0</v>
      </c>
      <c r="T320" s="338"/>
      <c r="U320" s="338"/>
      <c r="V320" s="338"/>
      <c r="W320" s="338"/>
      <c r="X320" s="353"/>
      <c r="Y320" s="353"/>
      <c r="Z320" s="353"/>
      <c r="AA320" s="353"/>
      <c r="AB320" s="353"/>
      <c r="AC320" s="312"/>
      <c r="AD320" s="312"/>
      <c r="AE320" s="312"/>
    </row>
    <row r="321" spans="1:31">
      <c r="A321" s="312"/>
      <c r="B321" s="323"/>
      <c r="C321" s="323"/>
      <c r="D321" s="323"/>
      <c r="E321" s="371"/>
      <c r="F321" s="339"/>
      <c r="G321" s="339"/>
      <c r="H321" s="339"/>
      <c r="I321" s="339"/>
      <c r="J321" s="338"/>
      <c r="K321" s="338"/>
      <c r="L321" s="338"/>
      <c r="M321" s="338"/>
      <c r="N321" s="338"/>
      <c r="O321" s="338"/>
      <c r="P321" s="338"/>
      <c r="Q321" s="338"/>
      <c r="R321" s="338"/>
      <c r="S321" s="338"/>
      <c r="T321" s="338"/>
      <c r="U321" s="338"/>
      <c r="V321" s="338"/>
      <c r="W321" s="338"/>
      <c r="X321" s="353"/>
      <c r="Y321" s="353"/>
      <c r="Z321" s="353"/>
      <c r="AA321" s="353"/>
      <c r="AB321" s="353"/>
      <c r="AC321" s="312"/>
      <c r="AD321" s="312"/>
      <c r="AE321" s="312"/>
    </row>
    <row r="322" spans="1:31" ht="13.5" thickBot="1">
      <c r="X322" s="357"/>
      <c r="Y322" s="357"/>
      <c r="Z322" s="357"/>
      <c r="AA322" s="357"/>
      <c r="AB322" s="357"/>
    </row>
    <row r="323" spans="1:31" s="104" customFormat="1" ht="16.5" thickTop="1">
      <c r="A323" s="308" t="s">
        <v>256</v>
      </c>
      <c r="B323" s="325"/>
      <c r="C323" s="325"/>
      <c r="D323" s="325"/>
      <c r="E323" s="372"/>
      <c r="F323" s="340"/>
      <c r="G323" s="340"/>
      <c r="H323" s="340"/>
      <c r="I323" s="340"/>
      <c r="J323" s="340"/>
      <c r="K323" s="340"/>
      <c r="L323" s="340"/>
      <c r="M323" s="340"/>
      <c r="N323" s="340"/>
      <c r="O323" s="340"/>
      <c r="P323" s="340"/>
      <c r="Q323" s="340"/>
      <c r="R323" s="340"/>
      <c r="S323" s="340"/>
      <c r="T323" s="340"/>
      <c r="U323" s="340"/>
      <c r="V323" s="340"/>
      <c r="W323" s="340"/>
      <c r="X323" s="358"/>
      <c r="Y323" s="358"/>
      <c r="Z323" s="358"/>
      <c r="AA323" s="358"/>
      <c r="AB323" s="358"/>
      <c r="AC323" s="88"/>
      <c r="AD323" s="291"/>
      <c r="AE323" s="298"/>
    </row>
    <row r="324" spans="1:31">
      <c r="X324" s="357"/>
      <c r="Y324" s="357"/>
      <c r="Z324" s="357"/>
      <c r="AA324" s="357"/>
      <c r="AB324" s="357"/>
    </row>
    <row r="325" spans="1:31">
      <c r="A325" s="313" t="s">
        <v>257</v>
      </c>
      <c r="B325" s="322"/>
      <c r="C325" s="322"/>
      <c r="D325" s="322"/>
      <c r="E325" s="370"/>
      <c r="F325" s="336"/>
      <c r="G325" s="336"/>
      <c r="H325" s="336"/>
      <c r="I325" s="336"/>
      <c r="J325" s="336"/>
      <c r="K325" s="336"/>
      <c r="L325" s="336"/>
      <c r="M325" s="336"/>
      <c r="N325" s="336"/>
      <c r="O325" s="336"/>
      <c r="P325" s="336"/>
      <c r="Q325" s="336"/>
      <c r="R325" s="336"/>
      <c r="S325" s="336"/>
      <c r="T325" s="336"/>
      <c r="U325" s="336"/>
      <c r="V325" s="336"/>
      <c r="W325" s="336"/>
      <c r="X325" s="354"/>
      <c r="Y325" s="354"/>
      <c r="Z325" s="354"/>
      <c r="AA325" s="354"/>
      <c r="AB325" s="354"/>
      <c r="AC325" s="314"/>
      <c r="AD325" s="314"/>
      <c r="AE325" s="314"/>
    </row>
    <row r="326" spans="1:31">
      <c r="A326" s="312"/>
      <c r="B326" s="323"/>
      <c r="C326" s="323"/>
      <c r="D326" s="323"/>
      <c r="E326" s="371"/>
      <c r="F326" s="339"/>
      <c r="G326" s="339"/>
      <c r="H326" s="339"/>
      <c r="I326" s="339"/>
      <c r="J326" s="338"/>
      <c r="K326" s="338"/>
      <c r="L326" s="338"/>
      <c r="M326" s="338"/>
      <c r="N326" s="338"/>
      <c r="O326" s="338"/>
      <c r="P326" s="338"/>
      <c r="Q326" s="338"/>
      <c r="R326" s="338"/>
      <c r="S326" s="338"/>
      <c r="T326" s="338"/>
      <c r="U326" s="338"/>
      <c r="V326" s="338"/>
      <c r="W326" s="338"/>
      <c r="X326" s="353"/>
      <c r="Y326" s="353"/>
      <c r="Z326" s="353"/>
      <c r="AA326" s="353"/>
      <c r="AB326" s="353"/>
      <c r="AC326" s="312"/>
      <c r="AD326" s="312"/>
      <c r="AE326" s="312"/>
    </row>
    <row r="327" spans="1:31" ht="51">
      <c r="A327" s="312"/>
      <c r="B327" s="394" t="s">
        <v>551</v>
      </c>
      <c r="C327" s="323" t="s">
        <v>604</v>
      </c>
      <c r="D327" s="390"/>
      <c r="E327" s="371" t="s">
        <v>275</v>
      </c>
      <c r="F327" s="339"/>
      <c r="G327" s="339"/>
      <c r="H327" s="391"/>
      <c r="I327" s="339" t="s">
        <v>285</v>
      </c>
      <c r="J327" s="391" t="s">
        <v>342</v>
      </c>
      <c r="K327" s="338"/>
      <c r="L327" s="392"/>
      <c r="M327" s="338"/>
      <c r="N327" s="392"/>
      <c r="O327" s="339" t="s">
        <v>486</v>
      </c>
      <c r="P327" s="392"/>
      <c r="Q327" s="338"/>
      <c r="R327" s="392"/>
      <c r="S327" s="338"/>
      <c r="T327" s="392"/>
      <c r="U327" s="338"/>
      <c r="V327" s="338"/>
      <c r="W327" s="338"/>
      <c r="X327" s="393"/>
      <c r="Y327" s="353"/>
      <c r="Z327" s="393"/>
      <c r="AA327" s="353"/>
      <c r="AB327" s="393"/>
      <c r="AC327" s="312"/>
      <c r="AD327" s="389"/>
      <c r="AE327" s="312"/>
    </row>
    <row r="328" spans="1:31">
      <c r="A328" s="389"/>
      <c r="B328" s="394"/>
      <c r="C328" s="323"/>
      <c r="D328" s="390"/>
      <c r="E328" s="371"/>
      <c r="F328" s="391"/>
      <c r="G328" s="339"/>
      <c r="H328" s="391"/>
      <c r="I328" s="339"/>
      <c r="J328" s="392"/>
      <c r="K328" s="338"/>
      <c r="L328" s="392"/>
      <c r="M328" s="338"/>
      <c r="N328" s="392"/>
      <c r="O328" s="338"/>
      <c r="P328" s="392"/>
      <c r="Q328" s="338"/>
      <c r="R328" s="392"/>
      <c r="S328" s="338"/>
      <c r="T328" s="392"/>
      <c r="U328" s="338"/>
      <c r="V328" s="392"/>
      <c r="W328" s="338"/>
      <c r="X328" s="393"/>
      <c r="Y328" s="353"/>
      <c r="Z328" s="393"/>
      <c r="AA328" s="353"/>
      <c r="AB328" s="393"/>
      <c r="AC328" s="312"/>
      <c r="AD328" s="389"/>
      <c r="AE328" s="312"/>
    </row>
    <row r="329" spans="1:31">
      <c r="A329" s="313" t="s">
        <v>258</v>
      </c>
      <c r="B329" s="322"/>
      <c r="C329" s="322"/>
      <c r="D329" s="322"/>
      <c r="E329" s="370"/>
      <c r="F329" s="336"/>
      <c r="G329" s="336"/>
      <c r="H329" s="336"/>
      <c r="I329" s="336"/>
      <c r="J329" s="336"/>
      <c r="K329" s="336"/>
      <c r="L329" s="336"/>
      <c r="M329" s="336"/>
      <c r="N329" s="336"/>
      <c r="O329" s="336"/>
      <c r="P329" s="336"/>
      <c r="Q329" s="336"/>
      <c r="R329" s="336"/>
      <c r="S329" s="336"/>
      <c r="T329" s="336"/>
      <c r="U329" s="336"/>
      <c r="V329" s="336"/>
      <c r="W329" s="336"/>
      <c r="X329" s="354"/>
      <c r="Y329" s="354"/>
      <c r="Z329" s="354"/>
      <c r="AA329" s="354"/>
      <c r="AB329" s="354"/>
      <c r="AC329" s="314"/>
      <c r="AD329" s="314"/>
      <c r="AE329" s="314"/>
    </row>
    <row r="330" spans="1:31">
      <c r="A330" s="312"/>
      <c r="B330" s="323"/>
      <c r="C330" s="323"/>
      <c r="D330" s="323"/>
      <c r="E330" s="371"/>
      <c r="F330" s="339"/>
      <c r="G330" s="339"/>
      <c r="H330" s="339"/>
      <c r="I330" s="339"/>
      <c r="J330" s="338"/>
      <c r="K330" s="338"/>
      <c r="L330" s="338"/>
      <c r="M330" s="338"/>
      <c r="N330" s="338"/>
      <c r="O330" s="338"/>
      <c r="P330" s="338"/>
      <c r="Q330" s="338"/>
      <c r="R330" s="338"/>
      <c r="S330" s="338"/>
      <c r="T330" s="338"/>
      <c r="U330" s="338"/>
      <c r="V330" s="338"/>
      <c r="W330" s="338"/>
      <c r="X330" s="353"/>
      <c r="Y330" s="353"/>
      <c r="Z330" s="353"/>
      <c r="AA330" s="353"/>
      <c r="AB330" s="353"/>
      <c r="AC330" s="312"/>
      <c r="AD330" s="312"/>
      <c r="AE330" s="312"/>
    </row>
    <row r="331" spans="1:31">
      <c r="AA331" s="357"/>
      <c r="AB331" s="357"/>
    </row>
    <row r="332" spans="1:31" ht="13.5" thickBot="1">
      <c r="A332" s="345" t="s">
        <v>297</v>
      </c>
      <c r="B332" s="343"/>
      <c r="C332" s="343"/>
      <c r="D332" s="343" t="s">
        <v>273</v>
      </c>
      <c r="E332" s="373" t="s">
        <v>275</v>
      </c>
      <c r="F332" s="344" t="s">
        <v>273</v>
      </c>
      <c r="G332" s="344"/>
      <c r="H332" s="362" t="s">
        <v>273</v>
      </c>
      <c r="I332" s="344" t="s">
        <v>282</v>
      </c>
      <c r="J332" s="344"/>
      <c r="K332" s="344"/>
      <c r="L332" s="344"/>
      <c r="M332" s="344" t="s">
        <v>290</v>
      </c>
      <c r="N332" s="344"/>
      <c r="O332" s="344" t="s">
        <v>483</v>
      </c>
      <c r="P332" s="344" t="s">
        <v>296</v>
      </c>
      <c r="Q332" s="344"/>
      <c r="R332" s="344"/>
      <c r="S332" s="349" t="s">
        <v>303</v>
      </c>
      <c r="T332" s="344"/>
      <c r="U332" s="344"/>
      <c r="V332" s="349" t="s">
        <v>497</v>
      </c>
      <c r="W332" s="344"/>
      <c r="X332" s="344"/>
      <c r="Y332" s="388" t="s">
        <v>329</v>
      </c>
      <c r="Z332" s="344"/>
      <c r="AA332" s="344"/>
      <c r="AB332" s="344"/>
      <c r="AC332" s="342"/>
      <c r="AD332" s="342"/>
      <c r="AE332" s="342"/>
    </row>
    <row r="333" spans="1:31" ht="13.5" thickBot="1">
      <c r="A333" s="345" t="s">
        <v>298</v>
      </c>
      <c r="B333" s="343"/>
      <c r="C333" s="343"/>
      <c r="D333" s="343" t="s">
        <v>274</v>
      </c>
      <c r="E333" s="373" t="s">
        <v>276</v>
      </c>
      <c r="F333" s="344" t="s">
        <v>280</v>
      </c>
      <c r="G333" s="344"/>
      <c r="H333" s="362" t="s">
        <v>280</v>
      </c>
      <c r="I333" s="344" t="s">
        <v>283</v>
      </c>
      <c r="J333" s="344"/>
      <c r="K333" s="344"/>
      <c r="L333" s="344"/>
      <c r="M333" s="344" t="s">
        <v>291</v>
      </c>
      <c r="N333" s="344"/>
      <c r="O333" s="344" t="s">
        <v>486</v>
      </c>
      <c r="P333" s="344" t="s">
        <v>280</v>
      </c>
      <c r="Q333" s="344"/>
      <c r="R333" s="344"/>
      <c r="S333" s="350" t="s">
        <v>304</v>
      </c>
      <c r="T333" s="344"/>
      <c r="U333" s="344"/>
      <c r="V333" s="347" t="s">
        <v>498</v>
      </c>
      <c r="W333" s="344"/>
      <c r="X333" s="344"/>
      <c r="Y333" s="361"/>
      <c r="Z333" s="361"/>
      <c r="AA333" s="344"/>
      <c r="AB333" s="344"/>
      <c r="AC333" s="342"/>
      <c r="AD333" s="342"/>
      <c r="AE333" s="342"/>
    </row>
    <row r="334" spans="1:31">
      <c r="A334" s="342"/>
      <c r="B334" s="343"/>
      <c r="C334" s="343"/>
      <c r="D334" s="343"/>
      <c r="E334" s="373" t="s">
        <v>277</v>
      </c>
      <c r="F334" s="344"/>
      <c r="G334" s="344"/>
      <c r="H334" s="344"/>
      <c r="I334" s="344" t="s">
        <v>285</v>
      </c>
      <c r="J334" s="344"/>
      <c r="K334" s="344"/>
      <c r="L334" s="344"/>
      <c r="M334" s="344" t="s">
        <v>292</v>
      </c>
      <c r="N334" s="344"/>
      <c r="O334" s="344" t="s">
        <v>484</v>
      </c>
      <c r="P334" s="344"/>
      <c r="Q334" s="344"/>
      <c r="R334" s="344"/>
      <c r="S334" s="348" t="s">
        <v>305</v>
      </c>
      <c r="T334" s="344"/>
      <c r="U334" s="344"/>
      <c r="V334" s="346" t="s">
        <v>499</v>
      </c>
      <c r="W334" s="344"/>
      <c r="X334" s="344"/>
      <c r="Y334" s="362" t="s">
        <v>480</v>
      </c>
      <c r="Z334" s="362" t="s">
        <v>481</v>
      </c>
      <c r="AA334" s="344"/>
      <c r="AB334" s="344"/>
      <c r="AC334" s="342"/>
      <c r="AD334" s="342"/>
      <c r="AE334" s="342"/>
    </row>
    <row r="335" spans="1:31">
      <c r="A335" s="342"/>
      <c r="B335" s="343"/>
      <c r="C335" s="343"/>
      <c r="D335" s="343"/>
      <c r="E335" s="373"/>
      <c r="F335" s="344"/>
      <c r="G335" s="344"/>
      <c r="H335" s="344"/>
      <c r="I335" s="344" t="s">
        <v>287</v>
      </c>
      <c r="J335" s="344"/>
      <c r="K335" s="344"/>
      <c r="L335" s="344"/>
      <c r="M335" s="344"/>
      <c r="N335" s="344"/>
      <c r="O335" s="344" t="s">
        <v>485</v>
      </c>
      <c r="P335" s="344"/>
      <c r="Q335" s="344"/>
      <c r="R335" s="344"/>
      <c r="S335" s="346" t="s">
        <v>306</v>
      </c>
      <c r="T335" s="344"/>
      <c r="U335" s="344"/>
      <c r="V335" s="344"/>
      <c r="W335" s="344"/>
      <c r="X335" s="344"/>
      <c r="Y335" s="360" t="s">
        <v>482</v>
      </c>
      <c r="Z335" s="344"/>
      <c r="AA335" s="344"/>
      <c r="AB335" s="344"/>
      <c r="AC335" s="342"/>
      <c r="AD335" s="342"/>
      <c r="AE335" s="342"/>
    </row>
    <row r="336" spans="1:31">
      <c r="A336" s="342"/>
      <c r="B336" s="343"/>
      <c r="C336" s="343"/>
      <c r="D336" s="343"/>
      <c r="E336" s="373"/>
      <c r="F336" s="344"/>
      <c r="G336" s="344"/>
      <c r="H336" s="344"/>
      <c r="I336" s="344" t="s">
        <v>286</v>
      </c>
      <c r="J336" s="344"/>
      <c r="K336" s="344"/>
      <c r="L336" s="344"/>
      <c r="M336" s="344"/>
      <c r="N336" s="344"/>
      <c r="O336" s="344"/>
      <c r="P336" s="344"/>
      <c r="Q336" s="344"/>
      <c r="R336" s="344"/>
      <c r="S336" s="347" t="s">
        <v>307</v>
      </c>
      <c r="T336" s="344"/>
      <c r="U336" s="344"/>
      <c r="V336" s="344"/>
      <c r="W336" s="344"/>
      <c r="X336" s="344"/>
      <c r="Y336" s="360" t="s">
        <v>504</v>
      </c>
      <c r="Z336" s="344"/>
      <c r="AA336" s="344"/>
      <c r="AB336" s="344"/>
      <c r="AC336" s="342"/>
      <c r="AD336" s="342"/>
      <c r="AE336" s="342"/>
    </row>
    <row r="337" spans="1:31" ht="26.25" thickBot="1">
      <c r="A337" s="342"/>
      <c r="B337" s="343"/>
      <c r="C337" s="343"/>
      <c r="D337" s="343"/>
      <c r="E337" s="373"/>
      <c r="F337" s="344"/>
      <c r="G337" s="344"/>
      <c r="H337" s="344"/>
      <c r="I337" s="344" t="s">
        <v>284</v>
      </c>
      <c r="J337" s="344"/>
      <c r="K337" s="344"/>
      <c r="L337" s="344"/>
      <c r="M337" s="344"/>
      <c r="N337" s="344"/>
      <c r="O337" s="344"/>
      <c r="P337" s="344"/>
      <c r="Q337" s="344"/>
      <c r="R337" s="344"/>
      <c r="S337" s="396" t="s">
        <v>45</v>
      </c>
      <c r="T337" s="344"/>
      <c r="U337" s="344"/>
      <c r="V337" s="344"/>
      <c r="W337" s="344"/>
      <c r="X337" s="344"/>
      <c r="Y337" s="388" t="s">
        <v>505</v>
      </c>
      <c r="Z337" s="344"/>
      <c r="AA337" s="344"/>
      <c r="AB337" s="344"/>
      <c r="AC337" s="342"/>
      <c r="AD337" s="342"/>
      <c r="AE337" s="342"/>
    </row>
    <row r="338" spans="1:31" ht="13.5" thickBot="1">
      <c r="A338" s="342"/>
      <c r="B338" s="343"/>
      <c r="C338" s="343"/>
      <c r="D338" s="343"/>
      <c r="E338" s="373"/>
      <c r="F338" s="344"/>
      <c r="G338" s="344"/>
      <c r="H338" s="344"/>
      <c r="I338" s="344" t="s">
        <v>288</v>
      </c>
      <c r="J338" s="344"/>
      <c r="K338" s="344"/>
      <c r="L338" s="344"/>
      <c r="M338" s="344"/>
      <c r="N338" s="344"/>
      <c r="O338" s="344"/>
      <c r="P338" s="344"/>
      <c r="Q338" s="344"/>
      <c r="R338" s="344"/>
      <c r="S338" s="344"/>
      <c r="T338" s="344"/>
      <c r="U338" s="344"/>
      <c r="V338" s="344"/>
      <c r="W338" s="344"/>
      <c r="X338" s="344"/>
      <c r="Y338" s="361"/>
      <c r="Z338" s="361"/>
      <c r="AA338" s="344"/>
      <c r="AB338" s="344"/>
      <c r="AC338" s="342"/>
      <c r="AD338" s="342"/>
      <c r="AE338" s="342"/>
    </row>
    <row r="339" spans="1:31" s="344" customFormat="1">
      <c r="Y339" s="344" t="s">
        <v>480</v>
      </c>
      <c r="Z339" s="344" t="s">
        <v>481</v>
      </c>
    </row>
  </sheetData>
  <mergeCells count="2">
    <mergeCell ref="A1:AE2"/>
    <mergeCell ref="A3:Q3"/>
  </mergeCells>
  <conditionalFormatting sqref="S318 S336 S343 S296:S298 S302:S314 S271:S273 S241:S251 S221:S237 S261:S264 S284:S292 S187:S188 S193:S197 S213:S215 S149:S154 S176:S184 S201:S207 S34:S81 S276:S278 S118:S143 S159:S169 S171:S172 S26:S31 S113 S322:S325 S331:S332 S94:S109 S85:S92 S14:S22">
    <cfRule type="containsText" dxfId="69" priority="495" stopIfTrue="1" operator="containsText" text="käynnissä">
      <formula>NOT(ISERROR(SEARCH("käynnissä",S14)))</formula>
    </cfRule>
    <cfRule type="cellIs" dxfId="68" priority="496" stopIfTrue="1" operator="equal">
      <formula>0</formula>
    </cfRule>
    <cfRule type="containsText" dxfId="67" priority="497" stopIfTrue="1" operator="containsText" text="ei toteuteta">
      <formula>NOT(ISERROR(SEARCH("ei toteuteta",S14)))</formula>
    </cfRule>
    <cfRule type="containsText" dxfId="66" priority="498" stopIfTrue="1" operator="containsText" text="ei tietoja">
      <formula>NOT(ISERROR(SEARCH("ei tietoja",S14)))</formula>
    </cfRule>
    <cfRule type="containsText" dxfId="65" priority="499" stopIfTrue="1" operator="containsText" text="aloitettu">
      <formula>NOT(ISERROR(SEARCH("aloitettu",S14)))</formula>
    </cfRule>
    <cfRule type="containsText" dxfId="64" priority="500" stopIfTrue="1" operator="containsText" text="käynnissä">
      <formula>NOT(ISERROR(SEARCH("käynnissä",S14)))</formula>
    </cfRule>
    <cfRule type="cellIs" dxfId="63" priority="501" stopIfTrue="1" operator="equal">
      <formula>#REF!</formula>
    </cfRule>
  </conditionalFormatting>
  <conditionalFormatting sqref="S20">
    <cfRule type="containsText" dxfId="62" priority="719" stopIfTrue="1" operator="containsText" text="ei toteuteta">
      <formula>NOT(ISERROR(SEARCH("ei toteuteta",S20)))</formula>
    </cfRule>
    <cfRule type="containsText" dxfId="61" priority="720" stopIfTrue="1" operator="containsText" text="ei tietoja">
      <formula>NOT(ISERROR(SEARCH("ei tietoja",S20)))</formula>
    </cfRule>
    <cfRule type="containsText" dxfId="60" priority="721" stopIfTrue="1" operator="containsText" text="aloitettu">
      <formula>NOT(ISERROR(SEARCH("aloitettu",S20)))</formula>
    </cfRule>
    <cfRule type="containsText" dxfId="59" priority="722" stopIfTrue="1" operator="containsText" text="käynnissä">
      <formula>NOT(ISERROR(SEARCH("käynnissä",S20)))</formula>
    </cfRule>
    <cfRule type="cellIs" dxfId="58" priority="723" stopIfTrue="1" operator="equal">
      <formula>#REF!</formula>
    </cfRule>
  </conditionalFormatting>
  <conditionalFormatting sqref="V336 V318 V343 V302:V314 V296:V298 V261:V264 V241:V251 V271:V273 V221:V237 V284:V292 V201:V215 V193:V197 V187:V188 V176:V184 V172 V159:V168 V149:V154 V74:V81 V276:V278 V118:V142 V26:V31 V113 V322:V325 V331:V332 V34:V72 V94:V108 V85:V92 V14:V22">
    <cfRule type="containsText" dxfId="57" priority="192" stopIfTrue="1" operator="containsText" text="suuri kust+säästö">
      <formula>NOT(ISERROR(SEARCH("suuri kust+säästö",V14)))</formula>
    </cfRule>
    <cfRule type="containsText" dxfId="56" priority="193" stopIfTrue="1" operator="containsText" text="pieni kust.tehokkuus">
      <formula>NOT(ISERROR(SEARCH("pieni kust.tehokkuus",V14)))</formula>
    </cfRule>
    <cfRule type="containsText" dxfId="55" priority="194" stopIfTrue="1" operator="containsText" text="hyvä kust.tehokkuus">
      <formula>NOT(ISERROR(SEARCH("hyvä kust.tehokkuus",V14)))</formula>
    </cfRule>
  </conditionalFormatting>
  <dataValidations count="10">
    <dataValidation type="list" allowBlank="1" showInputMessage="1" showErrorMessage="1" sqref="P319 P125:P127 P177:P182 P159:P167 P301:P302 P279 P285:P297 P252:P255 P238 P314:P315 P197:P198 P188:P189 P111:P113 P102:P105 P96:P98 P204:P221 P107:P109 P245:P249 P155:P156 P184:P185 P192:P194 P224:P235 P170:P173 P117:P122 P141:P152 P258:P260 P132:P138 P305:P309 P267:P277 P25:P30 P100 P33:P69 P72:P94 P13:P21">
      <formula1>$P$332:$P$333</formula1>
    </dataValidation>
    <dataValidation type="list" allowBlank="1" showInputMessage="1" showErrorMessage="1" sqref="S319:S320 S125:S127 S301:S302 S327 S155:S156 S132:S138 S188:S189 S177:S182 S305:S309 S159:S168 S184:S185 S192:S194 S197:S198 S170:S173 S107:S109 S96:S98 S102:S105 S111:S113 S117:S122 S267:S276 S224:S235 S279:S282 S204:S221 S245:S249 S238 S285:S298 S252:S255 S258:S260 S314:S316 S141:S153 S25:S30 S100 S33:S69 S91:S94 S89 S90 S19:S22 S72:S88 S16 S18 S17 S13:S15">
      <formula1>#REF!</formula1>
    </dataValidation>
    <dataValidation type="list" allowBlank="1" showInputMessage="1" showErrorMessage="1" sqref="D305 D125:D127 D159:D167 D301:D302 D279 D252 D238 D314:D315 D197:D198 D188:D189 D177:D182 D111:D113 D102:D105 D204:D221 D96:D98 D319 D107:D109 D245:D249 D155:D156 D184:D185 D192:D194 D224:D235 D170:D173 D117:D122 D141:D152 D258 D267:D268 D9 D132:D138 D285:D297 D25:D30 D100 D33:D69 D72:D94 D13:D22">
      <formula1>$D$332:$D$333</formula1>
    </dataValidation>
    <dataValidation type="list" allowBlank="1" showInputMessage="1" showErrorMessage="1" sqref="E319 E125:E127 E267:E277 E177:E182 E159:E167 E301:E302 E279:E281 E285:E297 E252:E255 E238 E314:E315 E197:E198 E188:E189 E111:E113 E102:E105 E96:E98 E305:E309 E107:E109 E245:E249 E155:E156 E184:E185 E192:E194 E224:E235 E170:E173 E117:E122 E141:E152 E258:E260 E132:E138 E204:E221 E327 E25:E30 E100 E33:E69 E91:E94 E89 E90 E19:E21 E72:E88 E16 E18 E17 E13:E15">
      <formula1>$E$332:$E$334</formula1>
    </dataValidation>
    <dataValidation type="list" allowBlank="1" showInputMessage="1" showErrorMessage="1" sqref="F319:G319 F125:G127 F267:G277 F177:G182 F159:G167 F279:G281 F252:G255 F238:G238 F314:G315 F197:G198 F188:G189 F111:G113 F102:G105 F96:G98 F204:G221 F107:G109 F245:G249 F155:G156 F184:G185 F192:G194 F224:G235 F170:G173 F117:G122 F141:G152 F258:G260 F132:G138 F305:G305 F285:G297 F301:G302 F327:G327 F25:G30 F33:G69 F72:G94 F13:G21">
      <formula1>$F$332:$F$333</formula1>
    </dataValidation>
    <dataValidation type="list" allowBlank="1" showInputMessage="1" showErrorMessage="1" sqref="I319:I320 I125:I127 I285:I298 I204:I221 I132:I138 I258:I260 I141:I152 I117:I122 I170:I173 I224:I235 I192:I194 I184:I185 I155:I156 I245:I249 I107:I109 I305:I309 I96:I98 I102:I105 I111:I113 I188:I189 I197:I198 I314:I316 I238 I252:I255 I301:I302 I279:I282 I267:I277 I159:I167 I177:I182 I327 I25:I30 I100 I33:I69 I91:I94 I89 I90 I19:I22 I72:I88 I16 I18 I17 I13:I15">
      <formula1>$I$332:$I$339</formula1>
    </dataValidation>
    <dataValidation type="list" allowBlank="1" showInputMessage="1" showErrorMessage="1" sqref="M306:M309 M125:N127 M268:M277 M316 M205:M221 M302:N302 M298 M171:M173 M286:N297 M259:M260 M253:M255 M245:M249 M320 M96:M98 M198 M193:M194 M189 M185 M177:M181 M117:M122 M160:M167 M156 M143:M152 M133:M139 M112:M113 M108:M109 M103:M104 M225:M235 M315:N315 M327 M280:M282 M25:M30 M94 M100 M33:M61 M63:M69 M62:N62 M72:N84 M89:N89 M90:M92 M19:N22 M85:M88 M16 M18 M17:N17 M13:N15">
      <formula1>$M$332:$M$336</formula1>
    </dataValidation>
    <dataValidation type="list" allowBlank="1" showInputMessage="1" showErrorMessage="1" sqref="O319:O320 O125:O127 O117:O122 O177:O182 O159:O167 O301:O302 O279:O281 O285:O298 O252:O255 O238 O314:O316 O197:O198 O188:O189 O111:O113 O102:O105 O96:O98 O305:O309 O107:O109 O245:O249 O155:O156 O184:O185 O192:O194 O224:O235 O170:O173 O267:O277 O141:O152 O258:O260 O132:O138 O204:O221 O327 O25:O30 O100 O33:O69 O91:O94 O89 O90 O19:O22 O72:O88 O16 O18 O17 O13:O15">
      <formula1>$O$332:$O$336</formula1>
    </dataValidation>
    <dataValidation type="list" allowBlank="1" showInputMessage="1" showErrorMessage="1" sqref="H306:H309 H125:H127 H33:H37 H103:H104 H108:H109 H112:H113 H133:H139 H143:H152 H156 H280:H282 H268:H276 H330 H185 H189 H193:H194 H198 H225:H236 H259:H261 H239 H245:H250 H253:H255 H160:H167 H302 H117:H119 H171:H173 H205:H221 H315:H316 H320:H321 H326:H328 H177:H181 H286:H298 H25:H30 H94 H89 H97:H98 H62 H72:H84 H19:H22 H17 H14:H15">
      <formula1>$H$332:$H$334</formula1>
    </dataValidation>
    <dataValidation type="list" allowBlank="1" showInputMessage="1" showErrorMessage="1" sqref="V320 V125:V127 V315:V316 V205:V221 V302 V286:V298 V280:V282 V259:V260 V253:V255 V245:V249 V225:V235 V198 V193:V194 V189 V185 V177:V181 V171:V172 V160:V168 V156 V143:V152 V133:V138 V268:V276 V117:V121 V112:V113 V108:V109 V103:V104 V97 V306:V309 V327 V25:V30 V33:V68 V91:V92 V89 V90 V19:V21 V72:V88 V16 V18 V17 V14:V15">
      <formula1>$V$332:$V$335</formula1>
    </dataValidation>
  </dataValidations>
  <pageMargins left="0.70866141732283472" right="0.70866141732283472" top="0.74803149606299213" bottom="0.74803149606299213" header="0.31496062992125984" footer="0.31496062992125984"/>
  <pageSetup paperSize="9" scale="17" fitToHeight="10" orientation="portrait" horizontalDpi="300" verticalDpi="300" r:id="rId1"/>
  <headerFooter>
    <oddFooter>&amp;LSEAP Versio 5
12.03.2010
Tulostusversiossa eivät näy kaikki sarakkeet</oddFooter>
  </headerFooter>
  <drawing r:id="rId2"/>
  <legacyDrawing r:id="rId3"/>
</worksheet>
</file>

<file path=xl/worksheets/sheet11.xml><?xml version="1.0" encoding="utf-8"?>
<worksheet xmlns="http://schemas.openxmlformats.org/spreadsheetml/2006/main" xmlns:r="http://schemas.openxmlformats.org/officeDocument/2006/relationships">
  <sheetPr>
    <pageSetUpPr fitToPage="1"/>
  </sheetPr>
  <dimension ref="A1:AE40"/>
  <sheetViews>
    <sheetView topLeftCell="A9" zoomScaleNormal="100" zoomScaleSheetLayoutView="80" workbookViewId="0">
      <pane ySplit="1" topLeftCell="A10" activePane="bottomLeft" state="frozen"/>
      <selection activeCell="A9" sqref="A9"/>
      <selection pane="bottomLeft" activeCell="A16" sqref="A16"/>
    </sheetView>
  </sheetViews>
  <sheetFormatPr defaultRowHeight="12.75" outlineLevelRow="1"/>
  <cols>
    <col min="1" max="1" width="22.7109375" customWidth="1"/>
    <col min="2" max="3" width="36" style="320" customWidth="1"/>
    <col min="4" max="4" width="12.42578125" style="320" customWidth="1"/>
    <col min="5" max="5" width="19.7109375" style="367" customWidth="1"/>
    <col min="6" max="6" width="15" style="334" customWidth="1"/>
    <col min="7" max="7" width="15.85546875" style="334" customWidth="1"/>
    <col min="8" max="8" width="15.28515625" style="334" customWidth="1"/>
    <col min="9" max="9" width="36" style="334" customWidth="1"/>
    <col min="10" max="10" width="17.5703125" style="334" customWidth="1"/>
    <col min="11" max="11" width="17.140625" style="334" hidden="1" customWidth="1"/>
    <col min="12" max="12" width="13.42578125" style="334" customWidth="1"/>
    <col min="13" max="13" width="13.7109375" style="334" customWidth="1"/>
    <col min="14" max="14" width="12.7109375" style="334" customWidth="1"/>
    <col min="15" max="15" width="29.42578125" style="334" customWidth="1"/>
    <col min="16" max="16" width="13" style="334" customWidth="1"/>
    <col min="17" max="17" width="13.7109375" style="334" customWidth="1"/>
    <col min="18" max="18" width="13.5703125" style="334" customWidth="1"/>
    <col min="19" max="19" width="12" style="334" customWidth="1"/>
    <col min="20" max="20" width="19" style="334" customWidth="1"/>
    <col min="21" max="21" width="16" style="334" customWidth="1"/>
    <col min="22" max="22" width="19.140625" style="334" customWidth="1"/>
    <col min="23" max="23" width="12.140625" style="334" customWidth="1"/>
    <col min="24" max="26" width="11.5703125" style="334" customWidth="1"/>
    <col min="27" max="27" width="11.28515625" style="334" customWidth="1"/>
    <col min="28" max="28" width="12.140625" style="334" customWidth="1"/>
    <col min="29" max="29" width="12.7109375" customWidth="1"/>
    <col min="30" max="30" width="13.28515625" customWidth="1"/>
    <col min="31" max="31" width="13" customWidth="1"/>
  </cols>
  <sheetData>
    <row r="1" spans="1:31" s="414" customFormat="1" hidden="1">
      <c r="A1" s="706" t="s">
        <v>207</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row>
    <row r="2" spans="1:31" s="414" customFormat="1" hidden="1">
      <c r="A2" s="706"/>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row>
    <row r="3" spans="1:31" s="414" customFormat="1" ht="15" hidden="1">
      <c r="A3" s="836"/>
      <c r="B3" s="836"/>
      <c r="C3" s="836"/>
      <c r="D3" s="836"/>
      <c r="E3" s="836"/>
      <c r="F3" s="836"/>
      <c r="G3" s="836"/>
      <c r="H3" s="836"/>
      <c r="I3" s="836"/>
      <c r="J3" s="836"/>
      <c r="K3" s="836"/>
      <c r="L3" s="836"/>
      <c r="M3" s="836"/>
      <c r="N3" s="836"/>
      <c r="O3" s="836"/>
      <c r="P3" s="836"/>
      <c r="Q3" s="836"/>
      <c r="R3" s="415"/>
      <c r="S3" s="415"/>
      <c r="T3" s="415"/>
      <c r="U3" s="415"/>
      <c r="V3" s="415"/>
      <c r="W3" s="415"/>
      <c r="X3" s="416"/>
      <c r="Y3" s="416"/>
      <c r="Z3" s="416"/>
      <c r="AA3" s="416"/>
      <c r="AB3" s="416"/>
    </row>
    <row r="4" spans="1:31" s="414" customFormat="1" ht="24" hidden="1" thickBot="1">
      <c r="A4" s="306"/>
      <c r="B4" s="317"/>
      <c r="C4" s="317"/>
      <c r="D4" s="317"/>
      <c r="E4" s="365"/>
      <c r="F4" s="331"/>
      <c r="G4" s="331"/>
      <c r="H4" s="331"/>
      <c r="I4" s="331"/>
      <c r="J4" s="331"/>
      <c r="K4" s="331"/>
      <c r="L4" s="331"/>
      <c r="M4" s="331"/>
      <c r="N4" s="331"/>
      <c r="O4" s="331"/>
      <c r="P4" s="331"/>
      <c r="Q4" s="331"/>
      <c r="R4" s="331"/>
      <c r="S4" s="331"/>
      <c r="T4" s="331"/>
      <c r="U4" s="331"/>
      <c r="V4" s="331"/>
      <c r="W4" s="331"/>
      <c r="X4" s="331"/>
      <c r="Y4" s="331"/>
      <c r="Z4" s="331"/>
      <c r="AA4" s="331"/>
      <c r="AB4" s="331"/>
      <c r="AC4" s="306"/>
      <c r="AD4" s="306"/>
      <c r="AE4" s="306"/>
    </row>
    <row r="5" spans="1:31" s="414" customFormat="1" ht="121.5" hidden="1" thickTop="1" thickBot="1">
      <c r="A5" s="417" t="s">
        <v>221</v>
      </c>
      <c r="B5" s="418" t="s">
        <v>156</v>
      </c>
      <c r="C5" s="419"/>
      <c r="D5" s="420"/>
      <c r="E5" s="421"/>
      <c r="F5" s="422"/>
      <c r="G5" s="422"/>
      <c r="H5" s="422"/>
      <c r="I5" s="422"/>
      <c r="J5" s="422" t="s">
        <v>80</v>
      </c>
      <c r="K5" s="422"/>
      <c r="L5" s="422"/>
      <c r="M5" s="422"/>
      <c r="N5" s="422"/>
      <c r="O5" s="422"/>
      <c r="P5" s="422"/>
      <c r="Q5" s="422" t="s">
        <v>141</v>
      </c>
      <c r="R5" s="422"/>
      <c r="S5" s="422"/>
      <c r="T5" s="422"/>
      <c r="U5" s="422"/>
      <c r="V5" s="422"/>
      <c r="W5" s="422" t="s">
        <v>157</v>
      </c>
      <c r="X5" s="422" t="s">
        <v>197</v>
      </c>
      <c r="Y5" s="422"/>
      <c r="Z5" s="422"/>
      <c r="AA5" s="422" t="s">
        <v>198</v>
      </c>
      <c r="AB5" s="423" t="s">
        <v>199</v>
      </c>
      <c r="AC5" s="424" t="s">
        <v>200</v>
      </c>
      <c r="AD5" s="156" t="s">
        <v>201</v>
      </c>
      <c r="AE5" s="425" t="s">
        <v>202</v>
      </c>
    </row>
    <row r="6" spans="1:31" ht="14.25" hidden="1" thickTop="1" thickBot="1"/>
    <row r="7" spans="1:31" s="427" customFormat="1" ht="15.75" hidden="1" thickBot="1">
      <c r="A7" s="316" t="s">
        <v>494</v>
      </c>
      <c r="B7" s="377">
        <v>3</v>
      </c>
      <c r="C7" s="316" t="s">
        <v>259</v>
      </c>
      <c r="D7" s="426">
        <v>40182</v>
      </c>
      <c r="F7" s="316" t="s">
        <v>495</v>
      </c>
      <c r="G7" s="380" t="s">
        <v>260</v>
      </c>
      <c r="H7" s="381"/>
      <c r="K7" s="379"/>
      <c r="L7" s="379"/>
      <c r="M7" s="379"/>
      <c r="N7" s="379"/>
      <c r="O7" s="379"/>
      <c r="P7" s="379"/>
      <c r="Q7" s="379"/>
      <c r="R7" s="379"/>
      <c r="S7" s="379"/>
      <c r="T7" s="379"/>
      <c r="U7" s="379"/>
      <c r="V7" s="379"/>
      <c r="W7" s="379"/>
      <c r="X7" s="379"/>
      <c r="Y7" s="379"/>
      <c r="Z7" s="379"/>
      <c r="AA7" s="379"/>
      <c r="AB7" s="379"/>
      <c r="AC7" s="315"/>
      <c r="AD7" s="315"/>
      <c r="AE7" s="315"/>
    </row>
    <row r="8" spans="1:31" ht="13.5" hidden="1" thickBot="1">
      <c r="X8" s="382" t="s">
        <v>500</v>
      </c>
      <c r="Y8" s="383"/>
      <c r="Z8" s="383"/>
      <c r="AC8" s="384" t="s">
        <v>501</v>
      </c>
      <c r="AD8" s="385"/>
      <c r="AE8" s="385"/>
    </row>
    <row r="9" spans="1:31" s="414" customFormat="1" ht="106.5" thickTop="1" thickBot="1">
      <c r="A9" s="417" t="s">
        <v>222</v>
      </c>
      <c r="B9" s="428" t="s">
        <v>223</v>
      </c>
      <c r="C9" s="428" t="s">
        <v>224</v>
      </c>
      <c r="D9" s="428" t="s">
        <v>272</v>
      </c>
      <c r="E9" s="429" t="s">
        <v>278</v>
      </c>
      <c r="F9" s="428" t="s">
        <v>279</v>
      </c>
      <c r="G9" s="428" t="s">
        <v>487</v>
      </c>
      <c r="H9" s="428" t="s">
        <v>382</v>
      </c>
      <c r="I9" s="428" t="s">
        <v>281</v>
      </c>
      <c r="J9" s="428" t="s">
        <v>225</v>
      </c>
      <c r="K9" s="428" t="s">
        <v>488</v>
      </c>
      <c r="L9" s="428" t="s">
        <v>262</v>
      </c>
      <c r="M9" s="428" t="s">
        <v>289</v>
      </c>
      <c r="N9" s="428" t="s">
        <v>293</v>
      </c>
      <c r="O9" s="428" t="s">
        <v>294</v>
      </c>
      <c r="P9" s="428" t="s">
        <v>295</v>
      </c>
      <c r="Q9" s="428" t="s">
        <v>226</v>
      </c>
      <c r="R9" s="428" t="s">
        <v>227</v>
      </c>
      <c r="S9" s="428" t="s">
        <v>489</v>
      </c>
      <c r="T9" s="428" t="s">
        <v>301</v>
      </c>
      <c r="U9" s="428" t="s">
        <v>302</v>
      </c>
      <c r="V9" s="428" t="s">
        <v>496</v>
      </c>
      <c r="W9" s="430" t="s">
        <v>261</v>
      </c>
      <c r="X9" s="430" t="s">
        <v>492</v>
      </c>
      <c r="Y9" s="430" t="s">
        <v>490</v>
      </c>
      <c r="Z9" s="430" t="s">
        <v>491</v>
      </c>
      <c r="AA9" s="430" t="s">
        <v>299</v>
      </c>
      <c r="AB9" s="431" t="s">
        <v>300</v>
      </c>
      <c r="AC9" s="424" t="s">
        <v>229</v>
      </c>
      <c r="AD9" s="156" t="s">
        <v>228</v>
      </c>
      <c r="AE9" s="425" t="s">
        <v>230</v>
      </c>
    </row>
    <row r="10" spans="1:31" s="414" customFormat="1" ht="16.5" thickTop="1">
      <c r="A10" s="432" t="s">
        <v>560</v>
      </c>
      <c r="B10" s="325"/>
      <c r="C10" s="325"/>
      <c r="D10" s="325"/>
      <c r="E10" s="372"/>
      <c r="F10" s="340"/>
      <c r="G10" s="340"/>
      <c r="H10" s="340"/>
      <c r="I10" s="340"/>
      <c r="J10" s="340"/>
      <c r="K10" s="340"/>
      <c r="L10" s="340"/>
      <c r="M10" s="340"/>
      <c r="N10" s="340"/>
      <c r="O10" s="340"/>
      <c r="P10" s="340"/>
      <c r="Q10" s="340"/>
      <c r="R10" s="340"/>
      <c r="S10" s="340"/>
      <c r="T10" s="340"/>
      <c r="U10" s="340"/>
      <c r="V10" s="340"/>
      <c r="W10" s="340"/>
      <c r="X10" s="358"/>
      <c r="Y10" s="358"/>
      <c r="Z10" s="358"/>
      <c r="AA10" s="358"/>
      <c r="AB10" s="358"/>
      <c r="AC10" s="433"/>
      <c r="AD10" s="310"/>
      <c r="AE10" s="311"/>
    </row>
    <row r="11" spans="1:31">
      <c r="X11" s="357"/>
      <c r="Y11" s="357"/>
      <c r="Z11" s="357"/>
      <c r="AA11" s="357"/>
      <c r="AB11" s="357"/>
    </row>
    <row r="12" spans="1:31">
      <c r="A12" s="313" t="s">
        <v>242</v>
      </c>
      <c r="B12" s="322"/>
      <c r="C12" s="322"/>
      <c r="D12" s="322"/>
      <c r="E12" s="370"/>
      <c r="F12" s="336"/>
      <c r="G12" s="336"/>
      <c r="H12" s="336"/>
      <c r="I12" s="336"/>
      <c r="J12" s="336"/>
      <c r="K12" s="336"/>
      <c r="L12" s="336"/>
      <c r="M12" s="336"/>
      <c r="N12" s="336"/>
      <c r="O12" s="336"/>
      <c r="P12" s="336"/>
      <c r="Q12" s="336"/>
      <c r="R12" s="336"/>
      <c r="S12" s="336"/>
      <c r="T12" s="336"/>
      <c r="U12" s="336"/>
      <c r="V12" s="336"/>
      <c r="W12" s="336"/>
      <c r="X12" s="354"/>
      <c r="Y12" s="354"/>
      <c r="Z12" s="354"/>
      <c r="AA12" s="354"/>
      <c r="AB12" s="354"/>
      <c r="AC12" s="314"/>
      <c r="AD12" s="314"/>
      <c r="AE12" s="314"/>
    </row>
    <row r="13" spans="1:31">
      <c r="A13" s="312"/>
      <c r="B13" s="323"/>
      <c r="C13" s="324"/>
      <c r="D13" s="327"/>
      <c r="E13" s="371"/>
      <c r="F13" s="338"/>
      <c r="G13" s="338"/>
      <c r="H13" s="338"/>
      <c r="I13" s="338"/>
      <c r="J13" s="338"/>
      <c r="K13" s="338"/>
      <c r="L13" s="338"/>
      <c r="M13" s="338"/>
      <c r="N13" s="338"/>
      <c r="O13" s="338"/>
      <c r="P13" s="338"/>
      <c r="Q13" s="338"/>
      <c r="R13" s="338"/>
      <c r="S13" s="337"/>
      <c r="T13" s="338"/>
      <c r="U13" s="338"/>
      <c r="V13" s="338"/>
      <c r="W13" s="338"/>
      <c r="X13" s="353"/>
      <c r="Y13" s="353"/>
      <c r="Z13" s="353"/>
      <c r="AA13" s="353"/>
      <c r="AB13" s="353"/>
      <c r="AC13" s="312"/>
      <c r="AD13" s="312"/>
      <c r="AE13" s="312"/>
    </row>
    <row r="14" spans="1:31" s="352" customFormat="1" ht="51">
      <c r="A14" s="351"/>
      <c r="B14" s="323" t="s">
        <v>379</v>
      </c>
      <c r="C14" s="323" t="s">
        <v>378</v>
      </c>
      <c r="D14" s="323"/>
      <c r="E14" s="371" t="s">
        <v>275</v>
      </c>
      <c r="F14" s="339"/>
      <c r="G14" s="339"/>
      <c r="H14" s="339" t="s">
        <v>273</v>
      </c>
      <c r="I14" s="339" t="s">
        <v>286</v>
      </c>
      <c r="J14" s="339" t="s">
        <v>342</v>
      </c>
      <c r="K14" s="339"/>
      <c r="L14" s="339"/>
      <c r="M14" s="338"/>
      <c r="N14" s="339"/>
      <c r="O14" s="339" t="s">
        <v>486</v>
      </c>
      <c r="P14" s="339"/>
      <c r="Q14" s="339"/>
      <c r="R14" s="339"/>
      <c r="S14" s="338">
        <v>0</v>
      </c>
      <c r="T14" s="339"/>
      <c r="U14" s="339"/>
      <c r="V14" s="338"/>
      <c r="W14" s="339"/>
      <c r="X14" s="386"/>
      <c r="Y14" s="386"/>
      <c r="Z14" s="386"/>
      <c r="AA14" s="386"/>
      <c r="AB14" s="386"/>
      <c r="AC14" s="351"/>
      <c r="AD14" s="351"/>
      <c r="AE14" s="351"/>
    </row>
    <row r="15" spans="1:31" s="352" customFormat="1" ht="51">
      <c r="A15" s="351"/>
      <c r="B15" s="323" t="s">
        <v>400</v>
      </c>
      <c r="C15" s="323" t="s">
        <v>401</v>
      </c>
      <c r="D15" s="323"/>
      <c r="E15" s="371" t="s">
        <v>276</v>
      </c>
      <c r="F15" s="339"/>
      <c r="G15" s="339"/>
      <c r="H15" s="339" t="s">
        <v>273</v>
      </c>
      <c r="I15" s="339" t="s">
        <v>285</v>
      </c>
      <c r="J15" s="339" t="s">
        <v>342</v>
      </c>
      <c r="K15" s="339"/>
      <c r="L15" s="339"/>
      <c r="M15" s="338"/>
      <c r="N15" s="339"/>
      <c r="O15" s="339" t="s">
        <v>486</v>
      </c>
      <c r="P15" s="339"/>
      <c r="Q15" s="339"/>
      <c r="R15" s="339"/>
      <c r="S15" s="338">
        <v>0</v>
      </c>
      <c r="T15" s="339"/>
      <c r="U15" s="339"/>
      <c r="V15" s="338"/>
      <c r="W15" s="339"/>
      <c r="X15" s="386"/>
      <c r="Y15" s="386"/>
      <c r="Z15" s="386"/>
      <c r="AA15" s="386"/>
      <c r="AB15" s="386"/>
      <c r="AC15" s="351"/>
      <c r="AD15" s="351"/>
      <c r="AE15" s="351"/>
    </row>
    <row r="16" spans="1:31" s="352" customFormat="1" ht="63.75">
      <c r="A16" s="351"/>
      <c r="B16" s="323" t="s">
        <v>399</v>
      </c>
      <c r="C16" s="323" t="s">
        <v>350</v>
      </c>
      <c r="D16" s="323"/>
      <c r="E16" s="371" t="s">
        <v>276</v>
      </c>
      <c r="F16" s="339"/>
      <c r="G16" s="339"/>
      <c r="H16" s="339"/>
      <c r="I16" s="339" t="s">
        <v>287</v>
      </c>
      <c r="J16" s="339" t="s">
        <v>342</v>
      </c>
      <c r="K16" s="339"/>
      <c r="L16" s="339"/>
      <c r="M16" s="338"/>
      <c r="N16" s="339"/>
      <c r="O16" s="339" t="s">
        <v>486</v>
      </c>
      <c r="P16" s="339" t="s">
        <v>280</v>
      </c>
      <c r="Q16" s="339"/>
      <c r="R16" s="339"/>
      <c r="S16" s="338">
        <v>0</v>
      </c>
      <c r="T16" s="339" t="s">
        <v>352</v>
      </c>
      <c r="U16" s="339" t="s">
        <v>342</v>
      </c>
      <c r="V16" s="338"/>
      <c r="W16" s="339"/>
      <c r="X16" s="386"/>
      <c r="Y16" s="386"/>
      <c r="Z16" s="386"/>
      <c r="AA16" s="386"/>
      <c r="AB16" s="386"/>
      <c r="AC16" s="351"/>
      <c r="AD16" s="351"/>
      <c r="AE16" s="351"/>
    </row>
    <row r="17" spans="1:31" s="352" customFormat="1" ht="51">
      <c r="A17" s="351"/>
      <c r="B17" s="323" t="s">
        <v>353</v>
      </c>
      <c r="C17" s="323" t="s">
        <v>354</v>
      </c>
      <c r="D17" s="323"/>
      <c r="E17" s="371" t="s">
        <v>276</v>
      </c>
      <c r="F17" s="339"/>
      <c r="G17" s="339"/>
      <c r="H17" s="339" t="s">
        <v>273</v>
      </c>
      <c r="I17" s="339" t="s">
        <v>287</v>
      </c>
      <c r="J17" s="339" t="s">
        <v>342</v>
      </c>
      <c r="K17" s="339"/>
      <c r="L17" s="339"/>
      <c r="M17" s="338"/>
      <c r="N17" s="339"/>
      <c r="O17" s="339" t="s">
        <v>486</v>
      </c>
      <c r="P17" s="339" t="s">
        <v>280</v>
      </c>
      <c r="Q17" s="339"/>
      <c r="R17" s="339"/>
      <c r="S17" s="338">
        <v>0</v>
      </c>
      <c r="T17" s="339" t="s">
        <v>355</v>
      </c>
      <c r="U17" s="339" t="s">
        <v>342</v>
      </c>
      <c r="V17" s="338"/>
      <c r="W17" s="339"/>
      <c r="X17" s="386"/>
      <c r="Y17" s="386"/>
      <c r="Z17" s="386"/>
      <c r="AA17" s="386"/>
      <c r="AB17" s="386"/>
      <c r="AC17" s="351"/>
      <c r="AD17" s="351"/>
      <c r="AE17" s="351"/>
    </row>
    <row r="18" spans="1:31" s="352" customFormat="1">
      <c r="A18" s="351"/>
      <c r="B18" s="323" t="s">
        <v>402</v>
      </c>
      <c r="C18" s="323"/>
      <c r="D18" s="323"/>
      <c r="E18" s="371"/>
      <c r="F18" s="339"/>
      <c r="G18" s="339"/>
      <c r="H18" s="339"/>
      <c r="I18" s="339"/>
      <c r="J18" s="339"/>
      <c r="K18" s="339"/>
      <c r="L18" s="339"/>
      <c r="M18" s="338"/>
      <c r="N18" s="339"/>
      <c r="O18" s="339"/>
      <c r="P18" s="339"/>
      <c r="Q18" s="339"/>
      <c r="R18" s="339"/>
      <c r="S18" s="338"/>
      <c r="T18" s="339"/>
      <c r="U18" s="339"/>
      <c r="V18" s="338"/>
      <c r="W18" s="339"/>
      <c r="X18" s="386"/>
      <c r="Y18" s="386"/>
      <c r="Z18" s="386"/>
      <c r="AA18" s="386"/>
      <c r="AB18" s="386"/>
      <c r="AC18" s="351"/>
      <c r="AD18" s="351"/>
      <c r="AE18" s="351"/>
    </row>
    <row r="19" spans="1:31" s="352" customFormat="1" ht="51" outlineLevel="1">
      <c r="A19" s="351"/>
      <c r="B19" s="323"/>
      <c r="C19" s="323" t="s">
        <v>403</v>
      </c>
      <c r="D19" s="323"/>
      <c r="E19" s="371" t="s">
        <v>275</v>
      </c>
      <c r="F19" s="339"/>
      <c r="G19" s="339"/>
      <c r="H19" s="339" t="s">
        <v>273</v>
      </c>
      <c r="I19" s="339" t="s">
        <v>285</v>
      </c>
      <c r="J19" s="339" t="s">
        <v>342</v>
      </c>
      <c r="K19" s="339"/>
      <c r="L19" s="339"/>
      <c r="M19" s="338"/>
      <c r="N19" s="339"/>
      <c r="O19" s="339" t="s">
        <v>486</v>
      </c>
      <c r="P19" s="339"/>
      <c r="Q19" s="339"/>
      <c r="R19" s="339"/>
      <c r="S19" s="338">
        <v>0</v>
      </c>
      <c r="T19" s="339"/>
      <c r="U19" s="339"/>
      <c r="V19" s="338"/>
      <c r="W19" s="339"/>
      <c r="X19" s="386"/>
      <c r="Y19" s="386"/>
      <c r="Z19" s="386"/>
      <c r="AA19" s="386"/>
      <c r="AB19" s="386"/>
      <c r="AC19" s="351"/>
      <c r="AD19" s="351"/>
      <c r="AE19" s="351"/>
    </row>
    <row r="20" spans="1:31" s="352" customFormat="1" ht="38.25" outlineLevel="1">
      <c r="A20" s="351"/>
      <c r="B20" s="323"/>
      <c r="C20" s="323" t="s">
        <v>28</v>
      </c>
      <c r="D20" s="323"/>
      <c r="E20" s="371" t="s">
        <v>275</v>
      </c>
      <c r="F20" s="339"/>
      <c r="G20" s="339"/>
      <c r="H20" s="339" t="s">
        <v>273</v>
      </c>
      <c r="I20" s="339" t="s">
        <v>286</v>
      </c>
      <c r="J20" s="339" t="s">
        <v>342</v>
      </c>
      <c r="K20" s="339"/>
      <c r="L20" s="339"/>
      <c r="M20" s="338"/>
      <c r="N20" s="339"/>
      <c r="O20" s="339" t="s">
        <v>486</v>
      </c>
      <c r="P20" s="339"/>
      <c r="Q20" s="339"/>
      <c r="R20" s="339"/>
      <c r="S20" s="338">
        <v>0</v>
      </c>
      <c r="T20" s="339"/>
      <c r="U20" s="339"/>
      <c r="V20" s="338"/>
      <c r="W20" s="339"/>
      <c r="X20" s="386"/>
      <c r="Y20" s="386"/>
      <c r="Z20" s="386"/>
      <c r="AA20" s="386"/>
      <c r="AB20" s="386"/>
      <c r="AC20" s="351"/>
      <c r="AD20" s="351"/>
      <c r="AE20" s="351"/>
    </row>
    <row r="21" spans="1:31" s="352" customFormat="1" ht="38.25">
      <c r="A21" s="351"/>
      <c r="B21" s="323" t="s">
        <v>600</v>
      </c>
      <c r="C21" s="323" t="s">
        <v>601</v>
      </c>
      <c r="D21" s="323"/>
      <c r="E21" s="371" t="s">
        <v>275</v>
      </c>
      <c r="F21" s="339"/>
      <c r="G21" s="339"/>
      <c r="H21" s="339"/>
      <c r="I21" s="339" t="s">
        <v>286</v>
      </c>
      <c r="J21" s="339" t="s">
        <v>342</v>
      </c>
      <c r="K21" s="339"/>
      <c r="L21" s="339"/>
      <c r="M21" s="338"/>
      <c r="N21" s="339"/>
      <c r="O21" s="339" t="s">
        <v>486</v>
      </c>
      <c r="P21" s="339"/>
      <c r="Q21" s="339"/>
      <c r="R21" s="339"/>
      <c r="S21" s="338"/>
      <c r="T21" s="339"/>
      <c r="U21" s="339"/>
      <c r="V21" s="338"/>
      <c r="W21" s="339"/>
      <c r="X21" s="386"/>
      <c r="Y21" s="386"/>
      <c r="Z21" s="386"/>
      <c r="AA21" s="386"/>
      <c r="AB21" s="386"/>
      <c r="AC21" s="351"/>
      <c r="AD21" s="351"/>
      <c r="AE21" s="351"/>
    </row>
    <row r="22" spans="1:31" s="352" customFormat="1" ht="25.5">
      <c r="A22" s="351"/>
      <c r="B22" s="323" t="s">
        <v>25</v>
      </c>
      <c r="C22" s="323" t="s">
        <v>24</v>
      </c>
      <c r="D22" s="323"/>
      <c r="E22" s="371" t="s">
        <v>277</v>
      </c>
      <c r="F22" s="339"/>
      <c r="G22" s="339"/>
      <c r="H22" s="339" t="s">
        <v>273</v>
      </c>
      <c r="I22" s="339" t="s">
        <v>286</v>
      </c>
      <c r="J22" s="339" t="s">
        <v>342</v>
      </c>
      <c r="K22" s="339"/>
      <c r="L22" s="339"/>
      <c r="M22" s="338"/>
      <c r="N22" s="339"/>
      <c r="O22" s="339" t="s">
        <v>486</v>
      </c>
      <c r="P22" s="339"/>
      <c r="Q22" s="339"/>
      <c r="R22" s="339"/>
      <c r="S22" s="338">
        <v>0</v>
      </c>
      <c r="T22" s="339"/>
      <c r="U22" s="339"/>
      <c r="V22" s="338"/>
      <c r="W22" s="339"/>
      <c r="X22" s="386"/>
      <c r="Y22" s="386"/>
      <c r="Z22" s="386"/>
      <c r="AA22" s="386"/>
      <c r="AB22" s="386"/>
      <c r="AC22" s="351"/>
      <c r="AD22" s="351"/>
      <c r="AE22" s="351"/>
    </row>
    <row r="23" spans="1:31" s="352" customFormat="1" ht="63.75">
      <c r="A23" s="351"/>
      <c r="B23" s="323" t="s">
        <v>26</v>
      </c>
      <c r="C23" s="323" t="s">
        <v>27</v>
      </c>
      <c r="D23" s="323"/>
      <c r="E23" s="371" t="s">
        <v>275</v>
      </c>
      <c r="F23" s="339"/>
      <c r="G23" s="339"/>
      <c r="H23" s="339" t="s">
        <v>273</v>
      </c>
      <c r="I23" s="339" t="s">
        <v>286</v>
      </c>
      <c r="J23" s="339" t="s">
        <v>342</v>
      </c>
      <c r="K23" s="339"/>
      <c r="L23" s="339"/>
      <c r="M23" s="338"/>
      <c r="N23" s="339"/>
      <c r="O23" s="339" t="s">
        <v>486</v>
      </c>
      <c r="P23" s="339"/>
      <c r="Q23" s="339"/>
      <c r="R23" s="339"/>
      <c r="S23" s="338">
        <v>0</v>
      </c>
      <c r="T23" s="339"/>
      <c r="U23" s="339"/>
      <c r="V23" s="338"/>
      <c r="W23" s="339"/>
      <c r="X23" s="386"/>
      <c r="Y23" s="386"/>
      <c r="Z23" s="386"/>
      <c r="AA23" s="386"/>
      <c r="AB23" s="386"/>
      <c r="AC23" s="351"/>
      <c r="AD23" s="351"/>
      <c r="AE23" s="351"/>
    </row>
    <row r="24" spans="1:31">
      <c r="A24" s="312"/>
      <c r="B24" s="323"/>
      <c r="C24" s="324"/>
      <c r="D24" s="327"/>
      <c r="E24" s="371"/>
      <c r="F24" s="337"/>
      <c r="G24" s="337"/>
      <c r="H24" s="338"/>
      <c r="I24" s="338"/>
      <c r="J24" s="338"/>
      <c r="K24" s="338"/>
      <c r="L24" s="338"/>
      <c r="M24" s="338"/>
      <c r="N24" s="338"/>
      <c r="O24" s="338"/>
      <c r="P24" s="338"/>
      <c r="Q24" s="338"/>
      <c r="R24" s="338"/>
      <c r="S24" s="337"/>
      <c r="T24" s="338"/>
      <c r="U24" s="338"/>
      <c r="V24" s="338"/>
      <c r="W24" s="338"/>
      <c r="X24" s="353"/>
      <c r="Y24" s="353"/>
      <c r="Z24" s="353"/>
      <c r="AA24" s="353"/>
      <c r="AB24" s="353"/>
      <c r="AC24" s="312"/>
      <c r="AD24" s="312"/>
      <c r="AE24" s="312"/>
    </row>
    <row r="25" spans="1:31">
      <c r="A25" s="313" t="s">
        <v>351</v>
      </c>
      <c r="B25" s="322"/>
      <c r="C25" s="322"/>
      <c r="D25" s="322"/>
      <c r="E25" s="370"/>
      <c r="F25" s="336"/>
      <c r="G25" s="336"/>
      <c r="H25" s="336"/>
      <c r="I25" s="336"/>
      <c r="J25" s="336"/>
      <c r="K25" s="336"/>
      <c r="L25" s="336"/>
      <c r="M25" s="336"/>
      <c r="N25" s="336"/>
      <c r="O25" s="336"/>
      <c r="P25" s="336"/>
      <c r="Q25" s="336"/>
      <c r="R25" s="336"/>
      <c r="S25" s="336"/>
      <c r="T25" s="336"/>
      <c r="U25" s="336"/>
      <c r="V25" s="338"/>
      <c r="W25" s="336"/>
      <c r="X25" s="354"/>
      <c r="Y25" s="354"/>
      <c r="Z25" s="354"/>
      <c r="AA25" s="354"/>
      <c r="AB25" s="354"/>
      <c r="AC25" s="314"/>
      <c r="AD25" s="314"/>
      <c r="AE25" s="314"/>
    </row>
    <row r="26" spans="1:31">
      <c r="A26" s="312"/>
      <c r="B26" s="323"/>
      <c r="C26" s="324"/>
      <c r="D26" s="327"/>
      <c r="E26" s="371"/>
      <c r="F26" s="338"/>
      <c r="G26" s="338"/>
      <c r="H26" s="338"/>
      <c r="I26" s="338"/>
      <c r="J26" s="338"/>
      <c r="K26" s="338"/>
      <c r="L26" s="338"/>
      <c r="M26" s="338"/>
      <c r="N26" s="338"/>
      <c r="O26" s="338"/>
      <c r="P26" s="338"/>
      <c r="Q26" s="338"/>
      <c r="R26" s="338"/>
      <c r="S26" s="337"/>
      <c r="T26" s="338"/>
      <c r="U26" s="338"/>
      <c r="V26" s="338"/>
      <c r="W26" s="338"/>
      <c r="X26" s="353"/>
      <c r="Y26" s="353"/>
      <c r="Z26" s="353"/>
      <c r="AA26" s="353"/>
      <c r="AB26" s="353"/>
      <c r="AC26" s="312"/>
      <c r="AD26" s="312"/>
      <c r="AE26" s="312"/>
    </row>
    <row r="27" spans="1:31" ht="25.5">
      <c r="A27" s="312"/>
      <c r="B27" s="323" t="s">
        <v>546</v>
      </c>
      <c r="C27" s="324" t="s">
        <v>547</v>
      </c>
      <c r="D27" s="327"/>
      <c r="E27" s="371" t="s">
        <v>276</v>
      </c>
      <c r="F27" s="338"/>
      <c r="G27" s="338"/>
      <c r="H27" s="338"/>
      <c r="I27" s="338" t="s">
        <v>285</v>
      </c>
      <c r="J27" s="338" t="s">
        <v>342</v>
      </c>
      <c r="K27" s="338"/>
      <c r="L27" s="338"/>
      <c r="M27" s="338"/>
      <c r="N27" s="338"/>
      <c r="O27" s="338" t="s">
        <v>486</v>
      </c>
      <c r="P27" s="338"/>
      <c r="Q27" s="338"/>
      <c r="R27" s="338"/>
      <c r="S27" s="337"/>
      <c r="T27" s="338"/>
      <c r="U27" s="338"/>
      <c r="V27" s="338"/>
      <c r="W27" s="338"/>
      <c r="X27" s="353"/>
      <c r="Y27" s="353"/>
      <c r="Z27" s="353"/>
      <c r="AA27" s="353"/>
      <c r="AB27" s="353"/>
      <c r="AC27" s="312"/>
      <c r="AD27" s="312"/>
      <c r="AE27" s="312"/>
    </row>
    <row r="28" spans="1:31" ht="51">
      <c r="A28" s="312"/>
      <c r="B28" s="323" t="s">
        <v>549</v>
      </c>
      <c r="C28" s="324" t="s">
        <v>550</v>
      </c>
      <c r="D28" s="327"/>
      <c r="E28" s="371" t="s">
        <v>276</v>
      </c>
      <c r="F28" s="338"/>
      <c r="G28" s="338"/>
      <c r="H28" s="338"/>
      <c r="I28" s="338" t="s">
        <v>285</v>
      </c>
      <c r="J28" s="339" t="s">
        <v>342</v>
      </c>
      <c r="K28" s="338"/>
      <c r="L28" s="338"/>
      <c r="M28" s="338"/>
      <c r="N28" s="338"/>
      <c r="O28" s="338" t="s">
        <v>486</v>
      </c>
      <c r="P28" s="338"/>
      <c r="Q28" s="338"/>
      <c r="R28" s="338"/>
      <c r="S28" s="337"/>
      <c r="T28" s="338"/>
      <c r="U28" s="338"/>
      <c r="V28" s="338"/>
      <c r="W28" s="338"/>
      <c r="X28" s="353"/>
      <c r="Y28" s="353"/>
      <c r="Z28" s="353"/>
      <c r="AA28" s="353"/>
      <c r="AB28" s="353"/>
      <c r="AC28" s="312"/>
      <c r="AD28" s="312"/>
      <c r="AE28" s="312"/>
    </row>
    <row r="29" spans="1:31" s="352" customFormat="1" ht="38.25">
      <c r="A29" s="351"/>
      <c r="B29" s="323" t="s">
        <v>347</v>
      </c>
      <c r="C29" s="323" t="s">
        <v>348</v>
      </c>
      <c r="D29" s="323"/>
      <c r="E29" s="371" t="s">
        <v>276</v>
      </c>
      <c r="F29" s="339"/>
      <c r="G29" s="339"/>
      <c r="H29" s="339" t="s">
        <v>273</v>
      </c>
      <c r="I29" s="339" t="s">
        <v>287</v>
      </c>
      <c r="J29" s="339" t="s">
        <v>342</v>
      </c>
      <c r="K29" s="339"/>
      <c r="L29" s="339"/>
      <c r="M29" s="339"/>
      <c r="N29" s="339"/>
      <c r="O29" s="339" t="s">
        <v>486</v>
      </c>
      <c r="P29" s="339" t="s">
        <v>280</v>
      </c>
      <c r="Q29" s="339"/>
      <c r="R29" s="339"/>
      <c r="S29" s="338">
        <v>0</v>
      </c>
      <c r="T29" s="339" t="s">
        <v>349</v>
      </c>
      <c r="U29" s="339" t="s">
        <v>342</v>
      </c>
      <c r="V29" s="338"/>
      <c r="W29" s="339"/>
      <c r="X29" s="386"/>
      <c r="Y29" s="386"/>
      <c r="Z29" s="386"/>
      <c r="AA29" s="386"/>
      <c r="AB29" s="386"/>
      <c r="AC29" s="351"/>
      <c r="AD29" s="351"/>
      <c r="AE29" s="351"/>
    </row>
    <row r="30" spans="1:31" ht="38.25">
      <c r="A30" s="312"/>
      <c r="B30" s="323" t="s">
        <v>404</v>
      </c>
      <c r="C30" s="323" t="s">
        <v>405</v>
      </c>
      <c r="D30" s="327"/>
      <c r="E30" s="371" t="s">
        <v>276</v>
      </c>
      <c r="F30" s="337"/>
      <c r="G30" s="337"/>
      <c r="H30" s="339"/>
      <c r="I30" s="338" t="s">
        <v>285</v>
      </c>
      <c r="J30" s="339" t="s">
        <v>342</v>
      </c>
      <c r="K30" s="338"/>
      <c r="L30" s="338"/>
      <c r="M30" s="338"/>
      <c r="N30" s="338"/>
      <c r="O30" s="338" t="s">
        <v>486</v>
      </c>
      <c r="P30" s="338"/>
      <c r="Q30" s="338"/>
      <c r="R30" s="338"/>
      <c r="S30" s="338">
        <v>0</v>
      </c>
      <c r="T30" s="338"/>
      <c r="U30" s="338"/>
      <c r="V30" s="338"/>
      <c r="W30" s="338"/>
      <c r="X30" s="387"/>
      <c r="Y30" s="387"/>
      <c r="Z30" s="387"/>
      <c r="AA30" s="387"/>
      <c r="AB30" s="387"/>
      <c r="AC30" s="312"/>
      <c r="AD30" s="312"/>
      <c r="AE30" s="312"/>
    </row>
    <row r="31" spans="1:31">
      <c r="A31" s="312"/>
      <c r="B31" s="323"/>
      <c r="C31" s="323"/>
      <c r="D31" s="323"/>
      <c r="E31" s="371"/>
      <c r="F31" s="339"/>
      <c r="G31" s="339"/>
      <c r="H31" s="339"/>
      <c r="I31" s="339"/>
      <c r="J31" s="338"/>
      <c r="K31" s="338"/>
      <c r="L31" s="338"/>
      <c r="M31" s="338"/>
      <c r="N31" s="338"/>
      <c r="O31" s="338"/>
      <c r="P31" s="338"/>
      <c r="Q31" s="338"/>
      <c r="R31" s="338"/>
      <c r="S31" s="338">
        <v>0</v>
      </c>
      <c r="T31" s="338"/>
      <c r="U31" s="338"/>
      <c r="V31" s="338"/>
      <c r="W31" s="338"/>
      <c r="X31" s="353"/>
      <c r="Y31" s="353"/>
      <c r="Z31" s="353"/>
      <c r="AA31" s="353"/>
      <c r="AB31" s="353"/>
      <c r="AC31" s="312"/>
      <c r="AD31" s="312"/>
      <c r="AE31" s="312"/>
    </row>
    <row r="32" spans="1:31">
      <c r="AA32" s="357"/>
      <c r="AB32" s="357"/>
    </row>
    <row r="33" spans="1:31" ht="13.5" thickBot="1">
      <c r="A33" s="345" t="s">
        <v>297</v>
      </c>
      <c r="B33" s="343"/>
      <c r="C33" s="343"/>
      <c r="D33" s="343" t="s">
        <v>273</v>
      </c>
      <c r="E33" s="373" t="s">
        <v>275</v>
      </c>
      <c r="F33" s="344" t="s">
        <v>273</v>
      </c>
      <c r="G33" s="344"/>
      <c r="H33" s="362" t="s">
        <v>273</v>
      </c>
      <c r="I33" s="344" t="s">
        <v>282</v>
      </c>
      <c r="J33" s="344"/>
      <c r="K33" s="344"/>
      <c r="L33" s="344"/>
      <c r="M33" s="344" t="s">
        <v>290</v>
      </c>
      <c r="N33" s="344"/>
      <c r="O33" s="344" t="s">
        <v>483</v>
      </c>
      <c r="P33" s="344" t="s">
        <v>296</v>
      </c>
      <c r="Q33" s="344"/>
      <c r="R33" s="344"/>
      <c r="S33" s="349" t="s">
        <v>303</v>
      </c>
      <c r="T33" s="344"/>
      <c r="U33" s="344"/>
      <c r="V33" s="349" t="s">
        <v>497</v>
      </c>
      <c r="W33" s="344"/>
      <c r="X33" s="344"/>
      <c r="Y33" s="388" t="s">
        <v>329</v>
      </c>
      <c r="Z33" s="344"/>
      <c r="AA33" s="344"/>
      <c r="AB33" s="344"/>
      <c r="AC33" s="342"/>
      <c r="AD33" s="342"/>
      <c r="AE33" s="342"/>
    </row>
    <row r="34" spans="1:31" ht="13.5" thickBot="1">
      <c r="A34" s="345" t="s">
        <v>298</v>
      </c>
      <c r="B34" s="343"/>
      <c r="C34" s="343"/>
      <c r="D34" s="343" t="s">
        <v>274</v>
      </c>
      <c r="E34" s="373" t="s">
        <v>276</v>
      </c>
      <c r="F34" s="344" t="s">
        <v>280</v>
      </c>
      <c r="G34" s="344"/>
      <c r="H34" s="362" t="s">
        <v>280</v>
      </c>
      <c r="I34" s="344" t="s">
        <v>283</v>
      </c>
      <c r="J34" s="344"/>
      <c r="K34" s="344"/>
      <c r="L34" s="344"/>
      <c r="M34" s="344" t="s">
        <v>291</v>
      </c>
      <c r="N34" s="344"/>
      <c r="O34" s="344" t="s">
        <v>486</v>
      </c>
      <c r="P34" s="344" t="s">
        <v>280</v>
      </c>
      <c r="Q34" s="344"/>
      <c r="R34" s="344"/>
      <c r="S34" s="350" t="s">
        <v>304</v>
      </c>
      <c r="T34" s="344"/>
      <c r="U34" s="344"/>
      <c r="V34" s="347" t="s">
        <v>498</v>
      </c>
      <c r="W34" s="344"/>
      <c r="X34" s="344"/>
      <c r="Y34" s="361"/>
      <c r="Z34" s="361"/>
      <c r="AA34" s="344"/>
      <c r="AB34" s="344"/>
      <c r="AC34" s="342"/>
      <c r="AD34" s="342"/>
      <c r="AE34" s="342"/>
    </row>
    <row r="35" spans="1:31">
      <c r="A35" s="342"/>
      <c r="B35" s="343"/>
      <c r="C35" s="343"/>
      <c r="D35" s="343"/>
      <c r="E35" s="373" t="s">
        <v>277</v>
      </c>
      <c r="F35" s="344"/>
      <c r="G35" s="344"/>
      <c r="H35" s="344"/>
      <c r="I35" s="344" t="s">
        <v>285</v>
      </c>
      <c r="J35" s="344"/>
      <c r="K35" s="344"/>
      <c r="L35" s="344"/>
      <c r="M35" s="344" t="s">
        <v>292</v>
      </c>
      <c r="N35" s="344"/>
      <c r="O35" s="344" t="s">
        <v>484</v>
      </c>
      <c r="P35" s="344"/>
      <c r="Q35" s="344"/>
      <c r="R35" s="344"/>
      <c r="S35" s="348" t="s">
        <v>305</v>
      </c>
      <c r="T35" s="344"/>
      <c r="U35" s="344"/>
      <c r="V35" s="346" t="s">
        <v>499</v>
      </c>
      <c r="W35" s="344"/>
      <c r="X35" s="344"/>
      <c r="Y35" s="362" t="s">
        <v>480</v>
      </c>
      <c r="Z35" s="362" t="s">
        <v>481</v>
      </c>
      <c r="AA35" s="344"/>
      <c r="AB35" s="344"/>
      <c r="AC35" s="342"/>
      <c r="AD35" s="342"/>
      <c r="AE35" s="342"/>
    </row>
    <row r="36" spans="1:31">
      <c r="A36" s="342"/>
      <c r="B36" s="343"/>
      <c r="C36" s="343"/>
      <c r="D36" s="343"/>
      <c r="E36" s="373"/>
      <c r="F36" s="344"/>
      <c r="G36" s="344"/>
      <c r="H36" s="344"/>
      <c r="I36" s="344" t="s">
        <v>287</v>
      </c>
      <c r="J36" s="344"/>
      <c r="K36" s="344"/>
      <c r="L36" s="344"/>
      <c r="M36" s="344"/>
      <c r="N36" s="344"/>
      <c r="O36" s="344" t="s">
        <v>485</v>
      </c>
      <c r="P36" s="344"/>
      <c r="Q36" s="344"/>
      <c r="R36" s="344"/>
      <c r="S36" s="346" t="s">
        <v>306</v>
      </c>
      <c r="T36" s="344"/>
      <c r="U36" s="344"/>
      <c r="V36" s="344"/>
      <c r="W36" s="344"/>
      <c r="X36" s="344"/>
      <c r="Y36" s="360" t="s">
        <v>482</v>
      </c>
      <c r="Z36" s="344"/>
      <c r="AA36" s="344"/>
      <c r="AB36" s="344"/>
      <c r="AC36" s="342"/>
      <c r="AD36" s="342"/>
      <c r="AE36" s="342"/>
    </row>
    <row r="37" spans="1:31">
      <c r="A37" s="342"/>
      <c r="B37" s="343"/>
      <c r="C37" s="343"/>
      <c r="D37" s="343"/>
      <c r="E37" s="373"/>
      <c r="F37" s="344"/>
      <c r="G37" s="344"/>
      <c r="H37" s="344"/>
      <c r="I37" s="344" t="s">
        <v>286</v>
      </c>
      <c r="J37" s="344"/>
      <c r="K37" s="344"/>
      <c r="L37" s="344"/>
      <c r="M37" s="344"/>
      <c r="N37" s="344"/>
      <c r="O37" s="344"/>
      <c r="P37" s="344"/>
      <c r="Q37" s="344"/>
      <c r="R37" s="344"/>
      <c r="S37" s="347" t="s">
        <v>307</v>
      </c>
      <c r="T37" s="344"/>
      <c r="U37" s="344"/>
      <c r="V37" s="344"/>
      <c r="W37" s="344"/>
      <c r="X37" s="344"/>
      <c r="Y37" s="360" t="s">
        <v>504</v>
      </c>
      <c r="Z37" s="344"/>
      <c r="AA37" s="344"/>
      <c r="AB37" s="344"/>
      <c r="AC37" s="342"/>
      <c r="AD37" s="342"/>
      <c r="AE37" s="342"/>
    </row>
    <row r="38" spans="1:31" ht="26.25" thickBot="1">
      <c r="A38" s="342"/>
      <c r="B38" s="343"/>
      <c r="C38" s="343"/>
      <c r="D38" s="343"/>
      <c r="E38" s="373"/>
      <c r="F38" s="344"/>
      <c r="G38" s="344"/>
      <c r="H38" s="344"/>
      <c r="I38" s="344" t="s">
        <v>284</v>
      </c>
      <c r="J38" s="344"/>
      <c r="K38" s="344"/>
      <c r="L38" s="344"/>
      <c r="M38" s="344"/>
      <c r="N38" s="344"/>
      <c r="O38" s="344"/>
      <c r="P38" s="344"/>
      <c r="Q38" s="344"/>
      <c r="R38" s="344"/>
      <c r="S38" s="396" t="s">
        <v>45</v>
      </c>
      <c r="T38" s="344"/>
      <c r="U38" s="344"/>
      <c r="V38" s="344"/>
      <c r="W38" s="344"/>
      <c r="X38" s="344"/>
      <c r="Y38" s="388" t="s">
        <v>505</v>
      </c>
      <c r="Z38" s="344"/>
      <c r="AA38" s="344"/>
      <c r="AB38" s="344"/>
      <c r="AC38" s="342"/>
      <c r="AD38" s="342"/>
      <c r="AE38" s="342"/>
    </row>
    <row r="39" spans="1:31" ht="13.5" thickBot="1">
      <c r="A39" s="342"/>
      <c r="B39" s="343"/>
      <c r="C39" s="343"/>
      <c r="D39" s="343"/>
      <c r="E39" s="373"/>
      <c r="F39" s="344"/>
      <c r="G39" s="344"/>
      <c r="H39" s="344"/>
      <c r="I39" s="344" t="s">
        <v>288</v>
      </c>
      <c r="J39" s="344"/>
      <c r="K39" s="344"/>
      <c r="L39" s="344"/>
      <c r="M39" s="344"/>
      <c r="N39" s="344"/>
      <c r="O39" s="344"/>
      <c r="P39" s="344"/>
      <c r="Q39" s="344"/>
      <c r="R39" s="344"/>
      <c r="S39" s="344"/>
      <c r="T39" s="344"/>
      <c r="U39" s="344"/>
      <c r="V39" s="344"/>
      <c r="W39" s="344"/>
      <c r="X39" s="344"/>
      <c r="Y39" s="361"/>
      <c r="Z39" s="361"/>
      <c r="AA39" s="344"/>
      <c r="AB39" s="344"/>
      <c r="AC39" s="342"/>
      <c r="AD39" s="342"/>
      <c r="AE39" s="342"/>
    </row>
    <row r="40" spans="1:31" s="344" customFormat="1">
      <c r="Y40" s="344" t="s">
        <v>480</v>
      </c>
      <c r="Z40" s="344" t="s">
        <v>481</v>
      </c>
    </row>
  </sheetData>
  <mergeCells count="2">
    <mergeCell ref="A1:AE2"/>
    <mergeCell ref="A3:Q3"/>
  </mergeCells>
  <conditionalFormatting sqref="S37 S44 S10 S14 S18:S19 S23 S30:S33">
    <cfRule type="expression" dxfId="54" priority="1" stopIfTrue="1">
      <formula>NOT(ISERROR(SEARCH("käynnissä",S10)))</formula>
    </cfRule>
    <cfRule type="cellIs" dxfId="53" priority="2" stopIfTrue="1" operator="equal">
      <formula>0</formula>
    </cfRule>
    <cfRule type="expression" dxfId="52" priority="3" stopIfTrue="1">
      <formula>NOT(ISERROR(SEARCH("ei toteuteta",S10)))</formula>
    </cfRule>
  </conditionalFormatting>
  <conditionalFormatting sqref="V37 V44 V23 V18:V19 V14 V10 V30:V33">
    <cfRule type="expression" dxfId="51" priority="4" stopIfTrue="1">
      <formula>NOT(ISERROR(SEARCH("suuri kust+säästö",V10)))</formula>
    </cfRule>
    <cfRule type="expression" dxfId="50" priority="5" stopIfTrue="1">
      <formula>NOT(ISERROR(SEARCH("pieni kust.tehokkuus",V10)))</formula>
    </cfRule>
    <cfRule type="expression" dxfId="49" priority="6" stopIfTrue="1">
      <formula>NOT(ISERROR(SEARCH("hyvä kust.tehokkuus",V10)))</formula>
    </cfRule>
  </conditionalFormatting>
  <dataValidations count="10">
    <dataValidation type="list" allowBlank="1" showInputMessage="1" showErrorMessage="1" sqref="P13:P24 P26:P30">
      <formula1>$P$33:$P$34</formula1>
    </dataValidation>
    <dataValidation type="list" allowBlank="1" showInputMessage="1" showErrorMessage="1" sqref="S13:S24 S26:S31">
      <formula1>#REF!</formula1>
    </dataValidation>
    <dataValidation type="list" allowBlank="1" showInputMessage="1" showErrorMessage="1" sqref="D13:D24 D26:D30 D9">
      <formula1>$D$33:$D$34</formula1>
    </dataValidation>
    <dataValidation type="list" allowBlank="1" showInputMessage="1" showErrorMessage="1" sqref="E13:E24 E26:E30">
      <formula1>$E$33:$E$35</formula1>
    </dataValidation>
    <dataValidation type="list" allowBlank="1" showInputMessage="1" showErrorMessage="1" sqref="F13:G24 F26:G30">
      <formula1>$F$33:$F$34</formula1>
    </dataValidation>
    <dataValidation type="list" allowBlank="1" showInputMessage="1" showErrorMessage="1" sqref="I26:I30 I13:I24">
      <formula1>$I$33:$I$40</formula1>
    </dataValidation>
    <dataValidation type="list" allowBlank="1" showInputMessage="1" showErrorMessage="1" sqref="M14:M23">
      <formula1>$M$33:$M$37</formula1>
    </dataValidation>
    <dataValidation type="list" allowBlank="1" showInputMessage="1" showErrorMessage="1" sqref="O13:O24 O26:O30">
      <formula1>$O$33:$O$37</formula1>
    </dataValidation>
    <dataValidation type="list" allowBlank="1" showInputMessage="1" showErrorMessage="1" sqref="H18:H23 H29:H31 H14:H16">
      <formula1>$H$33:$H$35</formula1>
    </dataValidation>
    <dataValidation type="list" allowBlank="1" showInputMessage="1" showErrorMessage="1" sqref="V14:V31">
      <formula1>$V$33:$V$36</formula1>
    </dataValidation>
  </dataValidations>
  <pageMargins left="0.70866141732283472" right="0.70866141732283472" top="0.74803149606299213" bottom="0.74803149606299213" header="0.31496062992125984" footer="0.31496062992125984"/>
  <pageSetup paperSize="8" scale="38"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AH41"/>
  <sheetViews>
    <sheetView topLeftCell="A9" zoomScaleNormal="100" zoomScaleSheetLayoutView="80" workbookViewId="0">
      <pane ySplit="1" topLeftCell="A28" activePane="bottomLeft" state="frozen"/>
      <selection activeCell="A9" sqref="A9"/>
      <selection pane="bottomLeft" activeCell="B39" sqref="B39"/>
    </sheetView>
  </sheetViews>
  <sheetFormatPr defaultRowHeight="12.75" outlineLevelRow="1"/>
  <cols>
    <col min="1" max="1" width="22.7109375" customWidth="1"/>
    <col min="2" max="3" width="36" style="320" customWidth="1"/>
    <col min="4" max="4" width="12.42578125" style="320" customWidth="1"/>
    <col min="5" max="5" width="19.7109375" style="367" customWidth="1"/>
    <col min="6" max="6" width="15" style="334" customWidth="1"/>
    <col min="7" max="7" width="15.85546875" style="334" customWidth="1"/>
    <col min="8" max="8" width="15.28515625" style="334" customWidth="1"/>
    <col min="9" max="9" width="36" style="334" customWidth="1"/>
    <col min="10" max="10" width="17.5703125" style="334" customWidth="1"/>
    <col min="11" max="11" width="17.140625" style="334" hidden="1" customWidth="1"/>
    <col min="12" max="12" width="13.42578125" style="334" customWidth="1"/>
    <col min="13" max="13" width="13.7109375" style="334" customWidth="1"/>
    <col min="14" max="14" width="12.7109375" style="334" customWidth="1"/>
    <col min="15" max="15" width="29.42578125" style="334" customWidth="1"/>
    <col min="16" max="16" width="13" style="334" customWidth="1"/>
    <col min="17" max="17" width="13.7109375" style="334" customWidth="1"/>
    <col min="18" max="18" width="13.5703125" style="334" customWidth="1"/>
    <col min="19" max="19" width="12" style="334" customWidth="1"/>
    <col min="20" max="20" width="19" style="334" customWidth="1"/>
    <col min="21" max="21" width="16" style="334" customWidth="1"/>
    <col min="22" max="22" width="19.140625" style="334" customWidth="1"/>
    <col min="23" max="23" width="12.140625" style="334" customWidth="1"/>
    <col min="24" max="26" width="11.5703125" style="334" customWidth="1"/>
    <col min="27" max="27" width="11.28515625" style="334" customWidth="1"/>
    <col min="28" max="28" width="12.140625" style="334" customWidth="1"/>
    <col min="29" max="29" width="12.7109375" customWidth="1"/>
    <col min="30" max="30" width="13.28515625" customWidth="1"/>
    <col min="31" max="31" width="13" customWidth="1"/>
  </cols>
  <sheetData>
    <row r="1" spans="1:31" s="414" customFormat="1" hidden="1">
      <c r="A1" s="706" t="s">
        <v>207</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row>
    <row r="2" spans="1:31" s="414" customFormat="1" hidden="1">
      <c r="A2" s="706"/>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row>
    <row r="3" spans="1:31" s="414" customFormat="1" ht="15" hidden="1">
      <c r="A3" s="836"/>
      <c r="B3" s="836"/>
      <c r="C3" s="836"/>
      <c r="D3" s="836"/>
      <c r="E3" s="836"/>
      <c r="F3" s="836"/>
      <c r="G3" s="836"/>
      <c r="H3" s="836"/>
      <c r="I3" s="836"/>
      <c r="J3" s="836"/>
      <c r="K3" s="836"/>
      <c r="L3" s="836"/>
      <c r="M3" s="836"/>
      <c r="N3" s="836"/>
      <c r="O3" s="836"/>
      <c r="P3" s="836"/>
      <c r="Q3" s="836"/>
      <c r="R3" s="415"/>
      <c r="S3" s="415"/>
      <c r="T3" s="415"/>
      <c r="U3" s="415"/>
      <c r="V3" s="415"/>
      <c r="W3" s="415"/>
      <c r="X3" s="416"/>
      <c r="Y3" s="416"/>
      <c r="Z3" s="416"/>
      <c r="AA3" s="416"/>
      <c r="AB3" s="416"/>
    </row>
    <row r="4" spans="1:31" s="414" customFormat="1" ht="24" hidden="1" thickBot="1">
      <c r="A4" s="306"/>
      <c r="B4" s="317"/>
      <c r="C4" s="317"/>
      <c r="D4" s="317"/>
      <c r="E4" s="365"/>
      <c r="F4" s="331"/>
      <c r="G4" s="331"/>
      <c r="H4" s="331"/>
      <c r="I4" s="331"/>
      <c r="J4" s="331"/>
      <c r="K4" s="331"/>
      <c r="L4" s="331"/>
      <c r="M4" s="331"/>
      <c r="N4" s="331"/>
      <c r="O4" s="331"/>
      <c r="P4" s="331"/>
      <c r="Q4" s="331"/>
      <c r="R4" s="331"/>
      <c r="S4" s="331"/>
      <c r="T4" s="331"/>
      <c r="U4" s="331"/>
      <c r="V4" s="331"/>
      <c r="W4" s="331"/>
      <c r="X4" s="331"/>
      <c r="Y4" s="331"/>
      <c r="Z4" s="331"/>
      <c r="AA4" s="331"/>
      <c r="AB4" s="331"/>
      <c r="AC4" s="306"/>
      <c r="AD4" s="306"/>
      <c r="AE4" s="306"/>
    </row>
    <row r="5" spans="1:31" s="414" customFormat="1" ht="121.5" hidden="1" thickTop="1" thickBot="1">
      <c r="A5" s="417" t="s">
        <v>221</v>
      </c>
      <c r="B5" s="418" t="s">
        <v>156</v>
      </c>
      <c r="C5" s="419"/>
      <c r="D5" s="420"/>
      <c r="E5" s="421"/>
      <c r="F5" s="422"/>
      <c r="G5" s="422"/>
      <c r="H5" s="422"/>
      <c r="I5" s="422"/>
      <c r="J5" s="422" t="s">
        <v>80</v>
      </c>
      <c r="K5" s="422"/>
      <c r="L5" s="422"/>
      <c r="M5" s="422"/>
      <c r="N5" s="422"/>
      <c r="O5" s="422"/>
      <c r="P5" s="422"/>
      <c r="Q5" s="422" t="s">
        <v>141</v>
      </c>
      <c r="R5" s="422"/>
      <c r="S5" s="422"/>
      <c r="T5" s="422"/>
      <c r="U5" s="422"/>
      <c r="V5" s="422"/>
      <c r="W5" s="422" t="s">
        <v>157</v>
      </c>
      <c r="X5" s="422" t="s">
        <v>197</v>
      </c>
      <c r="Y5" s="422"/>
      <c r="Z5" s="422"/>
      <c r="AA5" s="422" t="s">
        <v>198</v>
      </c>
      <c r="AB5" s="423" t="s">
        <v>199</v>
      </c>
      <c r="AC5" s="424" t="s">
        <v>200</v>
      </c>
      <c r="AD5" s="156" t="s">
        <v>201</v>
      </c>
      <c r="AE5" s="425" t="s">
        <v>202</v>
      </c>
    </row>
    <row r="6" spans="1:31" ht="14.25" hidden="1" thickTop="1" thickBot="1"/>
    <row r="7" spans="1:31" s="427" customFormat="1" ht="15.75" hidden="1" thickBot="1">
      <c r="A7" s="316" t="s">
        <v>494</v>
      </c>
      <c r="B7" s="377">
        <v>3</v>
      </c>
      <c r="C7" s="316" t="s">
        <v>259</v>
      </c>
      <c r="D7" s="426">
        <v>40182</v>
      </c>
      <c r="F7" s="316" t="s">
        <v>495</v>
      </c>
      <c r="G7" s="380" t="s">
        <v>260</v>
      </c>
      <c r="H7" s="381"/>
      <c r="K7" s="379"/>
      <c r="L7" s="379"/>
      <c r="M7" s="379"/>
      <c r="N7" s="379"/>
      <c r="O7" s="379"/>
      <c r="P7" s="379"/>
      <c r="Q7" s="379"/>
      <c r="R7" s="379"/>
      <c r="S7" s="379"/>
      <c r="T7" s="379"/>
      <c r="U7" s="379"/>
      <c r="V7" s="379"/>
      <c r="W7" s="379"/>
      <c r="X7" s="379"/>
      <c r="Y7" s="379"/>
      <c r="Z7" s="379"/>
      <c r="AA7" s="379"/>
      <c r="AB7" s="379"/>
      <c r="AC7" s="315"/>
      <c r="AD7" s="315"/>
      <c r="AE7" s="315"/>
    </row>
    <row r="8" spans="1:31" ht="13.5" hidden="1" thickBot="1">
      <c r="X8" s="382" t="s">
        <v>500</v>
      </c>
      <c r="Y8" s="383"/>
      <c r="Z8" s="383"/>
      <c r="AC8" s="384" t="s">
        <v>501</v>
      </c>
      <c r="AD8" s="385"/>
      <c r="AE8" s="385"/>
    </row>
    <row r="9" spans="1:31" s="414" customFormat="1" ht="106.5" thickTop="1" thickBot="1">
      <c r="A9" s="417" t="s">
        <v>222</v>
      </c>
      <c r="B9" s="428" t="s">
        <v>223</v>
      </c>
      <c r="C9" s="428" t="s">
        <v>224</v>
      </c>
      <c r="D9" s="428" t="s">
        <v>272</v>
      </c>
      <c r="E9" s="429" t="s">
        <v>278</v>
      </c>
      <c r="F9" s="428" t="s">
        <v>279</v>
      </c>
      <c r="G9" s="428" t="s">
        <v>487</v>
      </c>
      <c r="H9" s="428" t="s">
        <v>382</v>
      </c>
      <c r="I9" s="428" t="s">
        <v>281</v>
      </c>
      <c r="J9" s="428" t="s">
        <v>225</v>
      </c>
      <c r="K9" s="428" t="s">
        <v>488</v>
      </c>
      <c r="L9" s="428" t="s">
        <v>262</v>
      </c>
      <c r="M9" s="428" t="s">
        <v>289</v>
      </c>
      <c r="N9" s="428" t="s">
        <v>293</v>
      </c>
      <c r="O9" s="428" t="s">
        <v>294</v>
      </c>
      <c r="P9" s="428" t="s">
        <v>295</v>
      </c>
      <c r="Q9" s="428" t="s">
        <v>226</v>
      </c>
      <c r="R9" s="428" t="s">
        <v>227</v>
      </c>
      <c r="S9" s="428" t="s">
        <v>489</v>
      </c>
      <c r="T9" s="428" t="s">
        <v>301</v>
      </c>
      <c r="U9" s="428" t="s">
        <v>302</v>
      </c>
      <c r="V9" s="428" t="s">
        <v>496</v>
      </c>
      <c r="W9" s="430" t="s">
        <v>261</v>
      </c>
      <c r="X9" s="430" t="s">
        <v>492</v>
      </c>
      <c r="Y9" s="430" t="s">
        <v>490</v>
      </c>
      <c r="Z9" s="430" t="s">
        <v>491</v>
      </c>
      <c r="AA9" s="430" t="s">
        <v>299</v>
      </c>
      <c r="AB9" s="431" t="s">
        <v>300</v>
      </c>
      <c r="AC9" s="424" t="s">
        <v>229</v>
      </c>
      <c r="AD9" s="156" t="s">
        <v>228</v>
      </c>
      <c r="AE9" s="425" t="s">
        <v>230</v>
      </c>
    </row>
    <row r="10" spans="1:31" ht="14.25" thickTop="1" thickBot="1">
      <c r="X10" s="357"/>
      <c r="Y10" s="357"/>
      <c r="Z10" s="357"/>
      <c r="AA10" s="357"/>
      <c r="AB10" s="357"/>
    </row>
    <row r="11" spans="1:31" s="414" customFormat="1" ht="16.5" thickTop="1">
      <c r="A11" s="432" t="s">
        <v>250</v>
      </c>
      <c r="B11" s="325"/>
      <c r="C11" s="325"/>
      <c r="D11" s="325"/>
      <c r="E11" s="372"/>
      <c r="F11" s="340"/>
      <c r="G11" s="340"/>
      <c r="H11" s="340"/>
      <c r="I11" s="340"/>
      <c r="J11" s="340"/>
      <c r="K11" s="340"/>
      <c r="L11" s="340"/>
      <c r="M11" s="340"/>
      <c r="N11" s="340"/>
      <c r="O11" s="340"/>
      <c r="P11" s="340"/>
      <c r="Q11" s="340"/>
      <c r="R11" s="340"/>
      <c r="S11" s="340"/>
      <c r="T11" s="340"/>
      <c r="U11" s="340"/>
      <c r="V11" s="340"/>
      <c r="W11" s="340"/>
      <c r="X11" s="358"/>
      <c r="Y11" s="358"/>
      <c r="Z11" s="358"/>
      <c r="AA11" s="358"/>
      <c r="AB11" s="358"/>
      <c r="AC11" s="433"/>
      <c r="AD11" s="310"/>
      <c r="AE11" s="311"/>
    </row>
    <row r="12" spans="1:31">
      <c r="X12" s="357"/>
      <c r="Y12" s="357"/>
      <c r="Z12" s="357"/>
      <c r="AA12" s="357"/>
      <c r="AB12" s="357"/>
    </row>
    <row r="13" spans="1:31">
      <c r="A13" s="313" t="s">
        <v>251</v>
      </c>
      <c r="B13" s="322"/>
      <c r="C13" s="322"/>
      <c r="D13" s="322"/>
      <c r="E13" s="370"/>
      <c r="F13" s="336"/>
      <c r="G13" s="336"/>
      <c r="H13" s="336"/>
      <c r="I13" s="336"/>
      <c r="J13" s="336"/>
      <c r="K13" s="336"/>
      <c r="L13" s="336"/>
      <c r="M13" s="336"/>
      <c r="N13" s="336"/>
      <c r="O13" s="336"/>
      <c r="P13" s="336"/>
      <c r="Q13" s="336"/>
      <c r="R13" s="336"/>
      <c r="S13" s="336"/>
      <c r="T13" s="336"/>
      <c r="U13" s="336"/>
      <c r="V13" s="336"/>
      <c r="W13" s="336"/>
      <c r="X13" s="354"/>
      <c r="Y13" s="354"/>
      <c r="Z13" s="354"/>
      <c r="AA13" s="354"/>
      <c r="AB13" s="354"/>
      <c r="AC13" s="314"/>
      <c r="AD13" s="314"/>
      <c r="AE13" s="314"/>
    </row>
    <row r="14" spans="1:31">
      <c r="A14" s="312"/>
      <c r="B14" s="323"/>
      <c r="C14" s="324"/>
      <c r="D14" s="327"/>
      <c r="E14" s="371"/>
      <c r="F14" s="338"/>
      <c r="G14" s="338"/>
      <c r="H14" s="338"/>
      <c r="I14" s="338"/>
      <c r="J14" s="338"/>
      <c r="K14" s="338"/>
      <c r="L14" s="338"/>
      <c r="M14" s="338"/>
      <c r="N14" s="338"/>
      <c r="O14" s="338"/>
      <c r="P14" s="338"/>
      <c r="Q14" s="338"/>
      <c r="R14" s="338"/>
      <c r="S14" s="337"/>
      <c r="T14" s="338"/>
      <c r="U14" s="338"/>
      <c r="V14" s="338"/>
      <c r="W14" s="338"/>
      <c r="X14" s="353"/>
      <c r="Y14" s="353"/>
      <c r="Z14" s="353"/>
      <c r="AA14" s="353"/>
      <c r="AB14" s="353"/>
      <c r="AC14" s="312"/>
      <c r="AD14" s="312"/>
      <c r="AE14" s="312"/>
    </row>
    <row r="15" spans="1:31" ht="38.25">
      <c r="A15" s="312"/>
      <c r="B15" s="323" t="s">
        <v>578</v>
      </c>
      <c r="C15" s="323" t="s">
        <v>579</v>
      </c>
      <c r="D15" s="323"/>
      <c r="E15" s="371" t="s">
        <v>275</v>
      </c>
      <c r="F15" s="338" t="s">
        <v>273</v>
      </c>
      <c r="G15" s="338"/>
      <c r="H15" s="339"/>
      <c r="I15" s="338" t="s">
        <v>286</v>
      </c>
      <c r="J15" s="339" t="s">
        <v>36</v>
      </c>
      <c r="K15" s="338"/>
      <c r="L15" s="338"/>
      <c r="M15" s="338"/>
      <c r="N15" s="338"/>
      <c r="O15" s="338" t="s">
        <v>486</v>
      </c>
      <c r="P15" s="338"/>
      <c r="Q15" s="338"/>
      <c r="R15" s="338"/>
      <c r="S15" s="338">
        <v>0</v>
      </c>
      <c r="T15" s="338"/>
      <c r="U15" s="338"/>
      <c r="V15" s="338"/>
      <c r="W15" s="338"/>
      <c r="X15" s="353"/>
      <c r="Y15" s="353"/>
      <c r="Z15" s="353"/>
      <c r="AA15" s="353"/>
      <c r="AB15" s="353"/>
      <c r="AC15" s="312"/>
      <c r="AD15" s="312"/>
      <c r="AE15" s="312"/>
    </row>
    <row r="16" spans="1:31" ht="25.5">
      <c r="A16" s="312"/>
      <c r="B16" s="323" t="s">
        <v>602</v>
      </c>
      <c r="C16" s="323" t="s">
        <v>603</v>
      </c>
      <c r="D16" s="323"/>
      <c r="E16" s="371" t="s">
        <v>275</v>
      </c>
      <c r="F16" s="338"/>
      <c r="G16" s="338"/>
      <c r="H16" s="339"/>
      <c r="I16" s="338" t="s">
        <v>286</v>
      </c>
      <c r="J16" s="339" t="s">
        <v>36</v>
      </c>
      <c r="K16" s="338"/>
      <c r="L16" s="338"/>
      <c r="M16" s="338"/>
      <c r="N16" s="338"/>
      <c r="O16" s="338" t="s">
        <v>486</v>
      </c>
      <c r="P16" s="338"/>
      <c r="Q16" s="338"/>
      <c r="R16" s="338"/>
      <c r="S16" s="338">
        <v>0</v>
      </c>
      <c r="T16" s="338"/>
      <c r="U16" s="338"/>
      <c r="V16" s="338"/>
      <c r="W16" s="338"/>
      <c r="X16" s="353"/>
      <c r="Y16" s="353"/>
      <c r="Z16" s="353"/>
      <c r="AA16" s="353"/>
      <c r="AB16" s="353"/>
      <c r="AC16" s="312"/>
      <c r="AD16" s="312"/>
      <c r="AE16" s="312"/>
    </row>
    <row r="17" spans="1:34">
      <c r="A17" s="312"/>
      <c r="B17" s="327"/>
      <c r="C17" s="327"/>
      <c r="D17" s="323"/>
      <c r="E17" s="371"/>
      <c r="F17" s="338"/>
      <c r="G17" s="338"/>
      <c r="H17" s="339"/>
      <c r="I17" s="338"/>
      <c r="J17" s="339"/>
      <c r="K17" s="338"/>
      <c r="L17" s="338"/>
      <c r="M17" s="338"/>
      <c r="N17" s="338"/>
      <c r="O17" s="338"/>
      <c r="P17" s="338"/>
      <c r="Q17" s="338"/>
      <c r="R17" s="338"/>
      <c r="S17" s="338"/>
      <c r="T17" s="338"/>
      <c r="U17" s="338"/>
      <c r="V17" s="338"/>
      <c r="W17" s="338"/>
      <c r="X17" s="353"/>
      <c r="Y17" s="353"/>
      <c r="Z17" s="353"/>
      <c r="AA17" s="353"/>
      <c r="AB17" s="353"/>
      <c r="AC17" s="312"/>
      <c r="AD17" s="312"/>
      <c r="AE17" s="312"/>
    </row>
    <row r="18" spans="1:34">
      <c r="A18" s="313" t="s">
        <v>580</v>
      </c>
      <c r="B18" s="322"/>
      <c r="C18" s="322"/>
      <c r="D18" s="322"/>
      <c r="E18" s="370"/>
      <c r="F18" s="336"/>
      <c r="G18" s="336"/>
      <c r="H18" s="336"/>
      <c r="I18" s="336"/>
      <c r="J18" s="336"/>
      <c r="K18" s="336"/>
      <c r="L18" s="336"/>
      <c r="M18" s="336"/>
      <c r="N18" s="336"/>
      <c r="O18" s="336"/>
      <c r="P18" s="336"/>
      <c r="Q18" s="336"/>
      <c r="R18" s="336"/>
      <c r="S18" s="336"/>
      <c r="T18" s="336"/>
      <c r="U18" s="336"/>
      <c r="V18" s="336"/>
      <c r="W18" s="336"/>
      <c r="X18" s="354"/>
      <c r="Y18" s="354"/>
      <c r="Z18" s="354"/>
      <c r="AA18" s="354"/>
      <c r="AB18" s="354"/>
      <c r="AC18" s="314"/>
      <c r="AD18" s="314"/>
      <c r="AE18" s="314"/>
    </row>
    <row r="19" spans="1:34">
      <c r="A19" s="312"/>
      <c r="B19" s="324"/>
      <c r="C19" s="324"/>
      <c r="D19" s="324"/>
      <c r="E19" s="371"/>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12"/>
      <c r="AD19" s="312"/>
      <c r="AE19" s="312"/>
    </row>
    <row r="20" spans="1:34" ht="25.5">
      <c r="A20" s="312"/>
      <c r="B20" s="323" t="s">
        <v>581</v>
      </c>
      <c r="C20" s="323" t="s">
        <v>582</v>
      </c>
      <c r="D20" s="323"/>
      <c r="E20" s="371" t="s">
        <v>275</v>
      </c>
      <c r="F20" s="338"/>
      <c r="G20" s="338"/>
      <c r="H20" s="339"/>
      <c r="I20" s="338" t="s">
        <v>286</v>
      </c>
      <c r="J20" s="339" t="s">
        <v>36</v>
      </c>
      <c r="K20" s="338"/>
      <c r="L20" s="338"/>
      <c r="M20" s="338"/>
      <c r="N20" s="338"/>
      <c r="O20" s="338" t="s">
        <v>486</v>
      </c>
      <c r="P20" s="338"/>
      <c r="Q20" s="338"/>
      <c r="R20" s="338"/>
      <c r="S20" s="338">
        <v>0</v>
      </c>
      <c r="T20" s="338"/>
      <c r="U20" s="338"/>
      <c r="V20" s="338"/>
      <c r="W20" s="338"/>
      <c r="X20" s="353"/>
      <c r="Y20" s="353"/>
      <c r="Z20" s="353"/>
      <c r="AA20" s="353"/>
      <c r="AB20" s="353"/>
      <c r="AC20" s="312"/>
      <c r="AD20" s="312"/>
      <c r="AE20" s="312"/>
    </row>
    <row r="21" spans="1:34" ht="38.25">
      <c r="A21" s="312"/>
      <c r="B21" s="323" t="s">
        <v>18</v>
      </c>
      <c r="C21" s="323" t="s">
        <v>31</v>
      </c>
      <c r="D21" s="323"/>
      <c r="E21" s="371" t="s">
        <v>277</v>
      </c>
      <c r="F21" s="338"/>
      <c r="G21" s="338"/>
      <c r="H21" s="339"/>
      <c r="I21" s="338" t="s">
        <v>286</v>
      </c>
      <c r="J21" s="339" t="s">
        <v>40</v>
      </c>
      <c r="K21" s="338"/>
      <c r="L21" s="338"/>
      <c r="M21" s="338"/>
      <c r="N21" s="338"/>
      <c r="O21" s="338" t="s">
        <v>483</v>
      </c>
      <c r="P21" s="338"/>
      <c r="Q21" s="338"/>
      <c r="R21" s="338"/>
      <c r="S21" s="338">
        <v>0</v>
      </c>
      <c r="T21" s="338"/>
      <c r="U21" s="338"/>
      <c r="V21" s="338"/>
      <c r="W21" s="338"/>
      <c r="X21" s="353"/>
      <c r="Y21" s="353"/>
      <c r="Z21" s="353"/>
      <c r="AA21" s="353"/>
      <c r="AB21" s="353"/>
      <c r="AC21" s="312"/>
      <c r="AD21" s="312"/>
      <c r="AE21" s="312"/>
    </row>
    <row r="22" spans="1:34" ht="38.25">
      <c r="A22" s="312"/>
      <c r="B22" s="323" t="s">
        <v>19</v>
      </c>
      <c r="C22" s="323" t="s">
        <v>20</v>
      </c>
      <c r="D22" s="323"/>
      <c r="E22" s="371" t="s">
        <v>275</v>
      </c>
      <c r="F22" s="338"/>
      <c r="G22" s="338"/>
      <c r="H22" s="339"/>
      <c r="I22" s="338" t="s">
        <v>286</v>
      </c>
      <c r="J22" s="339" t="s">
        <v>36</v>
      </c>
      <c r="K22" s="338"/>
      <c r="L22" s="338"/>
      <c r="M22" s="338"/>
      <c r="N22" s="338"/>
      <c r="O22" s="338" t="s">
        <v>483</v>
      </c>
      <c r="P22" s="338"/>
      <c r="Q22" s="338"/>
      <c r="R22" s="338"/>
      <c r="S22" s="338">
        <v>0</v>
      </c>
      <c r="T22" s="338"/>
      <c r="U22" s="338"/>
      <c r="V22" s="338"/>
      <c r="W22" s="338"/>
      <c r="X22" s="353"/>
      <c r="Y22" s="353"/>
      <c r="Z22" s="353"/>
      <c r="AA22" s="353"/>
      <c r="AB22" s="353"/>
      <c r="AC22" s="312"/>
      <c r="AD22" s="312"/>
      <c r="AE22" s="312"/>
    </row>
    <row r="23" spans="1:34">
      <c r="A23" s="313" t="s">
        <v>626</v>
      </c>
      <c r="B23" s="322"/>
      <c r="C23" s="322"/>
      <c r="D23" s="322"/>
      <c r="E23" s="370"/>
      <c r="F23" s="336"/>
      <c r="G23" s="336"/>
      <c r="H23" s="336"/>
      <c r="I23" s="336"/>
      <c r="J23" s="336"/>
      <c r="K23" s="336"/>
      <c r="L23" s="336"/>
      <c r="M23" s="336"/>
      <c r="N23" s="336"/>
      <c r="O23" s="336"/>
      <c r="P23" s="336"/>
      <c r="Q23" s="336"/>
      <c r="R23" s="336"/>
      <c r="S23" s="336"/>
      <c r="T23" s="336"/>
      <c r="U23" s="336"/>
      <c r="V23" s="336"/>
      <c r="W23" s="336"/>
      <c r="X23" s="354"/>
      <c r="Y23" s="354"/>
      <c r="Z23" s="354"/>
      <c r="AA23" s="354"/>
      <c r="AB23" s="354"/>
      <c r="AC23" s="314"/>
      <c r="AD23" s="314"/>
      <c r="AE23" s="314"/>
    </row>
    <row r="24" spans="1:34">
      <c r="X24" s="357"/>
      <c r="Y24" s="357"/>
      <c r="Z24" s="357"/>
      <c r="AA24" s="357"/>
      <c r="AB24" s="357"/>
    </row>
    <row r="25" spans="1:34" ht="25.5">
      <c r="A25" s="312"/>
      <c r="B25" s="323" t="s">
        <v>598</v>
      </c>
      <c r="C25" s="323"/>
      <c r="D25" s="323"/>
      <c r="E25" s="371"/>
      <c r="F25" s="339"/>
      <c r="G25" s="339"/>
      <c r="H25" s="339"/>
      <c r="I25" s="339"/>
      <c r="J25" s="339"/>
      <c r="K25" s="338"/>
      <c r="L25" s="339"/>
      <c r="M25" s="338"/>
      <c r="N25" s="338"/>
      <c r="O25" s="338"/>
      <c r="P25" s="338"/>
      <c r="Q25" s="339"/>
      <c r="R25" s="338"/>
      <c r="S25" s="338"/>
      <c r="T25" s="338"/>
      <c r="U25" s="339"/>
      <c r="V25" s="338"/>
      <c r="W25" s="338"/>
      <c r="X25" s="338"/>
      <c r="Y25" s="353"/>
      <c r="Z25" s="353"/>
      <c r="AA25" s="353"/>
      <c r="AB25" s="353"/>
      <c r="AC25" s="353"/>
      <c r="AD25" s="312"/>
      <c r="AE25" s="312"/>
      <c r="AF25" s="312"/>
    </row>
    <row r="26" spans="1:34" ht="51" outlineLevel="1">
      <c r="A26" s="312"/>
      <c r="B26" s="323"/>
      <c r="C26" s="323" t="s">
        <v>599</v>
      </c>
      <c r="D26" s="323"/>
      <c r="E26" s="371" t="s">
        <v>277</v>
      </c>
      <c r="F26" s="339"/>
      <c r="G26" s="339"/>
      <c r="H26" s="339"/>
      <c r="I26" s="339" t="s">
        <v>286</v>
      </c>
      <c r="J26" s="339" t="s">
        <v>320</v>
      </c>
      <c r="K26" s="338"/>
      <c r="L26" s="339" t="s">
        <v>484</v>
      </c>
      <c r="M26" s="338"/>
      <c r="N26" s="338"/>
      <c r="O26" s="338"/>
      <c r="P26" s="338"/>
      <c r="Q26" s="339"/>
      <c r="R26" s="338"/>
      <c r="S26" s="338"/>
      <c r="T26" s="338">
        <v>0</v>
      </c>
      <c r="U26" s="339"/>
      <c r="V26" s="338"/>
      <c r="W26" s="338"/>
      <c r="X26" s="338"/>
      <c r="Y26" s="353"/>
      <c r="Z26" s="353"/>
      <c r="AA26" s="353"/>
      <c r="AB26" s="353"/>
      <c r="AC26" s="353"/>
      <c r="AD26" s="312"/>
      <c r="AE26" s="312"/>
      <c r="AF26" s="312"/>
    </row>
    <row r="27" spans="1:34" ht="38.25" outlineLevel="1">
      <c r="A27" s="312"/>
      <c r="B27" s="323"/>
      <c r="C27" s="323" t="s">
        <v>21</v>
      </c>
      <c r="D27" s="323"/>
      <c r="E27" s="371" t="s">
        <v>277</v>
      </c>
      <c r="F27" s="339"/>
      <c r="G27" s="339"/>
      <c r="H27" s="339"/>
      <c r="I27" s="339" t="s">
        <v>286</v>
      </c>
      <c r="J27" s="339" t="s">
        <v>36</v>
      </c>
      <c r="K27" s="338"/>
      <c r="L27" s="339" t="s">
        <v>484</v>
      </c>
      <c r="M27" s="338"/>
      <c r="N27" s="338"/>
      <c r="O27" s="338"/>
      <c r="P27" s="338"/>
      <c r="Q27" s="339"/>
      <c r="R27" s="338"/>
      <c r="S27" s="338"/>
      <c r="T27" s="338">
        <v>0</v>
      </c>
      <c r="U27" s="339"/>
      <c r="V27" s="338"/>
      <c r="W27" s="338"/>
      <c r="X27" s="338"/>
      <c r="Y27" s="353"/>
      <c r="Z27" s="353"/>
      <c r="AA27" s="353"/>
      <c r="AB27" s="353"/>
      <c r="AC27" s="353"/>
      <c r="AD27" s="312"/>
      <c r="AE27" s="312"/>
      <c r="AF27" s="312"/>
    </row>
    <row r="28" spans="1:34" ht="63.75">
      <c r="A28" s="437"/>
      <c r="B28" s="323" t="s">
        <v>15</v>
      </c>
      <c r="C28" s="323" t="s">
        <v>16</v>
      </c>
      <c r="D28" s="327"/>
      <c r="E28" s="371" t="s">
        <v>277</v>
      </c>
      <c r="F28" s="337"/>
      <c r="G28" s="337"/>
      <c r="H28" s="339" t="s">
        <v>273</v>
      </c>
      <c r="I28" s="338" t="s">
        <v>286</v>
      </c>
      <c r="J28" s="339" t="s">
        <v>17</v>
      </c>
      <c r="K28" s="338"/>
      <c r="L28" s="338" t="s">
        <v>483</v>
      </c>
      <c r="M28" s="338"/>
      <c r="N28" s="338"/>
      <c r="O28" s="338"/>
      <c r="P28" s="338"/>
      <c r="Q28" s="338"/>
      <c r="R28" s="338"/>
      <c r="S28" s="338"/>
      <c r="T28" s="338">
        <v>0</v>
      </c>
      <c r="U28" s="338"/>
      <c r="V28" s="338"/>
      <c r="W28" s="338"/>
      <c r="X28" s="338"/>
      <c r="Y28" s="353"/>
      <c r="Z28" s="353"/>
      <c r="AA28" s="353"/>
      <c r="AB28" s="353"/>
      <c r="AC28" s="353"/>
      <c r="AD28" s="312"/>
      <c r="AE28" s="312"/>
      <c r="AF28" s="312"/>
    </row>
    <row r="29" spans="1:34">
      <c r="A29" s="313" t="s">
        <v>841</v>
      </c>
      <c r="B29" s="322"/>
      <c r="C29" s="322"/>
      <c r="D29" s="322"/>
      <c r="E29" s="370"/>
      <c r="F29" s="336"/>
      <c r="G29" s="336"/>
      <c r="H29" s="336"/>
      <c r="I29" s="336"/>
      <c r="J29" s="336"/>
      <c r="K29" s="336"/>
      <c r="L29" s="336"/>
      <c r="M29" s="336"/>
      <c r="N29" s="336"/>
      <c r="O29" s="336"/>
      <c r="P29" s="336"/>
      <c r="Q29" s="336"/>
      <c r="R29" s="336"/>
      <c r="S29" s="336"/>
      <c r="T29" s="336"/>
      <c r="U29" s="336"/>
      <c r="V29" s="336"/>
      <c r="W29" s="336"/>
      <c r="X29" s="354"/>
      <c r="Y29" s="354"/>
      <c r="Z29" s="354"/>
      <c r="AA29" s="354"/>
      <c r="AB29" s="354"/>
      <c r="AC29" s="314"/>
      <c r="AD29" s="314"/>
      <c r="AE29" s="314"/>
    </row>
    <row r="30" spans="1:34">
      <c r="X30" s="357"/>
      <c r="Y30" s="357"/>
      <c r="Z30" s="357"/>
      <c r="AA30" s="357"/>
      <c r="AB30" s="357"/>
    </row>
    <row r="31" spans="1:34" ht="38.25">
      <c r="A31" s="437"/>
      <c r="B31" s="323" t="s">
        <v>9</v>
      </c>
      <c r="C31" s="323" t="s">
        <v>10</v>
      </c>
      <c r="D31" s="323"/>
      <c r="E31" s="327"/>
      <c r="F31" s="371" t="s">
        <v>275</v>
      </c>
      <c r="G31" s="338"/>
      <c r="H31" s="338"/>
      <c r="I31" s="339"/>
      <c r="J31" s="338" t="s">
        <v>286</v>
      </c>
      <c r="K31" s="339" t="s">
        <v>11</v>
      </c>
      <c r="L31" s="338"/>
      <c r="M31" s="338" t="s">
        <v>486</v>
      </c>
      <c r="N31" s="338"/>
      <c r="O31" s="338"/>
      <c r="P31" s="338"/>
      <c r="Q31" s="338"/>
      <c r="R31" s="338"/>
      <c r="S31" s="338"/>
      <c r="T31" s="338"/>
      <c r="U31" s="338">
        <v>0</v>
      </c>
      <c r="V31" s="339"/>
      <c r="W31" s="339"/>
      <c r="X31" s="338"/>
      <c r="Y31" s="338"/>
      <c r="Z31" s="353"/>
      <c r="AA31" s="353"/>
      <c r="AB31" s="353"/>
      <c r="AC31" s="353"/>
      <c r="AD31" s="353"/>
      <c r="AE31" s="312"/>
      <c r="AF31" s="312"/>
      <c r="AG31" s="312"/>
      <c r="AH31" s="338"/>
    </row>
    <row r="32" spans="1:34" ht="38.25">
      <c r="A32" s="437"/>
      <c r="B32" s="323" t="s">
        <v>12</v>
      </c>
      <c r="C32" s="323" t="s">
        <v>13</v>
      </c>
      <c r="D32" s="323"/>
      <c r="E32" s="327"/>
      <c r="F32" s="371" t="s">
        <v>275</v>
      </c>
      <c r="G32" s="338"/>
      <c r="H32" s="338"/>
      <c r="I32" s="339"/>
      <c r="J32" s="338" t="s">
        <v>286</v>
      </c>
      <c r="K32" s="339" t="s">
        <v>11</v>
      </c>
      <c r="L32" s="338"/>
      <c r="M32" s="338" t="s">
        <v>486</v>
      </c>
      <c r="N32" s="338"/>
      <c r="O32" s="338"/>
      <c r="P32" s="338"/>
      <c r="Q32" s="338"/>
      <c r="R32" s="338"/>
      <c r="S32" s="338"/>
      <c r="T32" s="338"/>
      <c r="U32" s="338">
        <v>0</v>
      </c>
      <c r="V32" s="339"/>
      <c r="W32" s="339"/>
      <c r="X32" s="338"/>
      <c r="Y32" s="338"/>
      <c r="Z32" s="353"/>
      <c r="AA32" s="353"/>
      <c r="AB32" s="353"/>
      <c r="AC32" s="353"/>
      <c r="AD32" s="353"/>
      <c r="AE32" s="312"/>
      <c r="AF32" s="312"/>
      <c r="AG32" s="312"/>
      <c r="AH32" s="338"/>
    </row>
    <row r="33" spans="1:31">
      <c r="AA33" s="357"/>
      <c r="AB33" s="357"/>
    </row>
    <row r="34" spans="1:31" ht="13.5" thickBot="1">
      <c r="A34" s="345" t="s">
        <v>297</v>
      </c>
      <c r="B34" s="343"/>
      <c r="C34" s="343"/>
      <c r="D34" s="343" t="s">
        <v>273</v>
      </c>
      <c r="E34" s="373" t="s">
        <v>275</v>
      </c>
      <c r="F34" s="344" t="s">
        <v>273</v>
      </c>
      <c r="G34" s="344"/>
      <c r="H34" s="362" t="s">
        <v>273</v>
      </c>
      <c r="I34" s="344" t="s">
        <v>282</v>
      </c>
      <c r="J34" s="344"/>
      <c r="K34" s="344"/>
      <c r="L34" s="344"/>
      <c r="M34" s="344" t="s">
        <v>290</v>
      </c>
      <c r="N34" s="344"/>
      <c r="O34" s="344" t="s">
        <v>483</v>
      </c>
      <c r="P34" s="344" t="s">
        <v>296</v>
      </c>
      <c r="Q34" s="344"/>
      <c r="R34" s="344"/>
      <c r="S34" s="349" t="s">
        <v>303</v>
      </c>
      <c r="T34" s="344"/>
      <c r="U34" s="344"/>
      <c r="V34" s="349" t="s">
        <v>497</v>
      </c>
      <c r="W34" s="344"/>
      <c r="X34" s="344"/>
      <c r="Y34" s="388" t="s">
        <v>329</v>
      </c>
      <c r="Z34" s="344"/>
      <c r="AA34" s="344"/>
      <c r="AB34" s="344"/>
      <c r="AC34" s="342"/>
      <c r="AD34" s="342"/>
      <c r="AE34" s="342"/>
    </row>
    <row r="35" spans="1:31" ht="13.5" thickBot="1">
      <c r="A35" s="345" t="s">
        <v>298</v>
      </c>
      <c r="B35" s="343"/>
      <c r="C35" s="343"/>
      <c r="D35" s="343" t="s">
        <v>274</v>
      </c>
      <c r="E35" s="373" t="s">
        <v>276</v>
      </c>
      <c r="F35" s="344" t="s">
        <v>280</v>
      </c>
      <c r="G35" s="344"/>
      <c r="H35" s="362" t="s">
        <v>280</v>
      </c>
      <c r="I35" s="344" t="s">
        <v>283</v>
      </c>
      <c r="J35" s="344"/>
      <c r="K35" s="344"/>
      <c r="L35" s="344"/>
      <c r="M35" s="344" t="s">
        <v>291</v>
      </c>
      <c r="N35" s="344"/>
      <c r="O35" s="344" t="s">
        <v>486</v>
      </c>
      <c r="P35" s="344" t="s">
        <v>280</v>
      </c>
      <c r="Q35" s="344"/>
      <c r="R35" s="344"/>
      <c r="S35" s="350" t="s">
        <v>304</v>
      </c>
      <c r="T35" s="344"/>
      <c r="U35" s="344"/>
      <c r="V35" s="347" t="s">
        <v>498</v>
      </c>
      <c r="W35" s="344"/>
      <c r="X35" s="344"/>
      <c r="Y35" s="361"/>
      <c r="Z35" s="361"/>
      <c r="AA35" s="344"/>
      <c r="AB35" s="344"/>
      <c r="AC35" s="342"/>
      <c r="AD35" s="342"/>
      <c r="AE35" s="342"/>
    </row>
    <row r="36" spans="1:31">
      <c r="A36" s="342"/>
      <c r="B36" s="343"/>
      <c r="C36" s="343"/>
      <c r="D36" s="343"/>
      <c r="E36" s="373" t="s">
        <v>277</v>
      </c>
      <c r="F36" s="344"/>
      <c r="G36" s="344"/>
      <c r="H36" s="344"/>
      <c r="I36" s="344" t="s">
        <v>285</v>
      </c>
      <c r="J36" s="344"/>
      <c r="K36" s="344"/>
      <c r="L36" s="344"/>
      <c r="M36" s="344" t="s">
        <v>292</v>
      </c>
      <c r="N36" s="344"/>
      <c r="O36" s="344" t="s">
        <v>484</v>
      </c>
      <c r="P36" s="344"/>
      <c r="Q36" s="344"/>
      <c r="R36" s="344"/>
      <c r="S36" s="348" t="s">
        <v>305</v>
      </c>
      <c r="T36" s="344"/>
      <c r="U36" s="344"/>
      <c r="V36" s="346" t="s">
        <v>499</v>
      </c>
      <c r="W36" s="344"/>
      <c r="X36" s="344"/>
      <c r="Y36" s="362" t="s">
        <v>480</v>
      </c>
      <c r="Z36" s="362" t="s">
        <v>481</v>
      </c>
      <c r="AA36" s="344"/>
      <c r="AB36" s="344"/>
      <c r="AC36" s="342"/>
      <c r="AD36" s="342"/>
      <c r="AE36" s="342"/>
    </row>
    <row r="37" spans="1:31">
      <c r="A37" s="342"/>
      <c r="B37" s="343"/>
      <c r="C37" s="343"/>
      <c r="D37" s="343"/>
      <c r="E37" s="373"/>
      <c r="F37" s="344"/>
      <c r="G37" s="344"/>
      <c r="H37" s="344"/>
      <c r="I37" s="344" t="s">
        <v>287</v>
      </c>
      <c r="J37" s="344"/>
      <c r="K37" s="344"/>
      <c r="L37" s="344"/>
      <c r="M37" s="344"/>
      <c r="N37" s="344"/>
      <c r="O37" s="344" t="s">
        <v>485</v>
      </c>
      <c r="P37" s="344"/>
      <c r="Q37" s="344"/>
      <c r="R37" s="344"/>
      <c r="S37" s="346" t="s">
        <v>306</v>
      </c>
      <c r="T37" s="344"/>
      <c r="U37" s="344"/>
      <c r="V37" s="344"/>
      <c r="W37" s="344"/>
      <c r="X37" s="344"/>
      <c r="Y37" s="360" t="s">
        <v>482</v>
      </c>
      <c r="Z37" s="344"/>
      <c r="AA37" s="344"/>
      <c r="AB37" s="344"/>
      <c r="AC37" s="342"/>
      <c r="AD37" s="342"/>
      <c r="AE37" s="342"/>
    </row>
    <row r="38" spans="1:31">
      <c r="A38" s="342"/>
      <c r="B38" s="343"/>
      <c r="C38" s="343"/>
      <c r="D38" s="343"/>
      <c r="E38" s="373"/>
      <c r="F38" s="344"/>
      <c r="G38" s="344"/>
      <c r="H38" s="344"/>
      <c r="I38" s="344" t="s">
        <v>286</v>
      </c>
      <c r="J38" s="344"/>
      <c r="K38" s="344"/>
      <c r="L38" s="344"/>
      <c r="M38" s="344"/>
      <c r="N38" s="344"/>
      <c r="O38" s="344"/>
      <c r="P38" s="344"/>
      <c r="Q38" s="344"/>
      <c r="R38" s="344"/>
      <c r="S38" s="347" t="s">
        <v>307</v>
      </c>
      <c r="T38" s="344"/>
      <c r="U38" s="344"/>
      <c r="V38" s="344"/>
      <c r="W38" s="344"/>
      <c r="X38" s="344"/>
      <c r="Y38" s="360" t="s">
        <v>504</v>
      </c>
      <c r="Z38" s="344"/>
      <c r="AA38" s="344"/>
      <c r="AB38" s="344"/>
      <c r="AC38" s="342"/>
      <c r="AD38" s="342"/>
      <c r="AE38" s="342"/>
    </row>
    <row r="39" spans="1:31" ht="26.25" thickBot="1">
      <c r="A39" s="342"/>
      <c r="B39" s="343"/>
      <c r="C39" s="343"/>
      <c r="D39" s="343"/>
      <c r="E39" s="373"/>
      <c r="F39" s="344"/>
      <c r="G39" s="344"/>
      <c r="H39" s="344"/>
      <c r="I39" s="344" t="s">
        <v>284</v>
      </c>
      <c r="J39" s="344"/>
      <c r="K39" s="344"/>
      <c r="L39" s="344"/>
      <c r="M39" s="344"/>
      <c r="N39" s="344"/>
      <c r="O39" s="344"/>
      <c r="P39" s="344"/>
      <c r="Q39" s="344"/>
      <c r="R39" s="344"/>
      <c r="S39" s="396" t="s">
        <v>45</v>
      </c>
      <c r="T39" s="344"/>
      <c r="U39" s="344"/>
      <c r="V39" s="344"/>
      <c r="W39" s="344"/>
      <c r="X39" s="344"/>
      <c r="Y39" s="388" t="s">
        <v>505</v>
      </c>
      <c r="Z39" s="344"/>
      <c r="AA39" s="344"/>
      <c r="AB39" s="344"/>
      <c r="AC39" s="342"/>
      <c r="AD39" s="342"/>
      <c r="AE39" s="342"/>
    </row>
    <row r="40" spans="1:31" ht="13.5" thickBot="1">
      <c r="A40" s="342"/>
      <c r="B40" s="343"/>
      <c r="C40" s="343"/>
      <c r="D40" s="343"/>
      <c r="E40" s="373"/>
      <c r="F40" s="344"/>
      <c r="G40" s="344"/>
      <c r="H40" s="344"/>
      <c r="I40" s="344" t="s">
        <v>288</v>
      </c>
      <c r="J40" s="344"/>
      <c r="K40" s="344"/>
      <c r="L40" s="344"/>
      <c r="M40" s="344"/>
      <c r="N40" s="344"/>
      <c r="O40" s="344"/>
      <c r="P40" s="344"/>
      <c r="Q40" s="344"/>
      <c r="R40" s="344"/>
      <c r="S40" s="344"/>
      <c r="T40" s="344"/>
      <c r="U40" s="344"/>
      <c r="V40" s="344"/>
      <c r="W40" s="344"/>
      <c r="X40" s="344"/>
      <c r="Y40" s="361"/>
      <c r="Z40" s="361"/>
      <c r="AA40" s="344"/>
      <c r="AB40" s="344"/>
      <c r="AC40" s="342"/>
      <c r="AD40" s="342"/>
      <c r="AE40" s="342"/>
    </row>
    <row r="41" spans="1:31" s="344" customFormat="1">
      <c r="Y41" s="344" t="s">
        <v>480</v>
      </c>
      <c r="Z41" s="344" t="s">
        <v>481</v>
      </c>
    </row>
  </sheetData>
  <mergeCells count="2">
    <mergeCell ref="A1:AE2"/>
    <mergeCell ref="A3:Q3"/>
  </mergeCells>
  <conditionalFormatting sqref="S38 S45 S10:S13 S17:S19 S24:S27 S33:S34">
    <cfRule type="expression" dxfId="48" priority="29" stopIfTrue="1">
      <formula>NOT(ISERROR(SEARCH("käynnissä",S10)))</formula>
    </cfRule>
    <cfRule type="cellIs" dxfId="47" priority="30" stopIfTrue="1" operator="equal">
      <formula>0</formula>
    </cfRule>
    <cfRule type="expression" dxfId="46" priority="31" stopIfTrue="1">
      <formula>NOT(ISERROR(SEARCH("ei toteuteta",S10)))</formula>
    </cfRule>
  </conditionalFormatting>
  <conditionalFormatting sqref="V38 V45 V17:V19 V10:V13 V24:V27 V33:V34">
    <cfRule type="expression" dxfId="45" priority="32" stopIfTrue="1">
      <formula>NOT(ISERROR(SEARCH("suuri kust+säästö",V10)))</formula>
    </cfRule>
    <cfRule type="expression" dxfId="44" priority="33" stopIfTrue="1">
      <formula>NOT(ISERROR(SEARCH("pieni kust.tehokkuus",V10)))</formula>
    </cfRule>
    <cfRule type="expression" dxfId="43" priority="34" stopIfTrue="1">
      <formula>NOT(ISERROR(SEARCH("hyvä kust.tehokkuus",V10)))</formula>
    </cfRule>
  </conditionalFormatting>
  <conditionalFormatting sqref="T25">
    <cfRule type="containsText" dxfId="42" priority="22" stopIfTrue="1" operator="containsText" text="käynnissä">
      <formula>NOT(ISERROR(SEARCH("käynnissä",T25)))</formula>
    </cfRule>
    <cfRule type="cellIs" dxfId="41" priority="23" stopIfTrue="1" operator="equal">
      <formula>0</formula>
    </cfRule>
    <cfRule type="containsText" dxfId="40" priority="24" stopIfTrue="1" operator="containsText" text="ei toteuteta">
      <formula>NOT(ISERROR(SEARCH("ei toteuteta",T25)))</formula>
    </cfRule>
    <cfRule type="containsText" dxfId="39" priority="25" stopIfTrue="1" operator="containsText" text="ei tietoja">
      <formula>NOT(ISERROR(SEARCH("ei tietoja",T25)))</formula>
    </cfRule>
    <cfRule type="containsText" dxfId="38" priority="26" stopIfTrue="1" operator="containsText" text="aloitettu">
      <formula>NOT(ISERROR(SEARCH("aloitettu",T25)))</formula>
    </cfRule>
    <cfRule type="containsText" dxfId="37" priority="27" stopIfTrue="1" operator="containsText" text="käynnissä">
      <formula>NOT(ISERROR(SEARCH("käynnissä",T25)))</formula>
    </cfRule>
    <cfRule type="cellIs" dxfId="36" priority="28" stopIfTrue="1" operator="equal">
      <formula>#REF!</formula>
    </cfRule>
  </conditionalFormatting>
  <conditionalFormatting sqref="W25">
    <cfRule type="containsText" dxfId="35" priority="19" stopIfTrue="1" operator="containsText" text="suuri kust+säästö">
      <formula>NOT(ISERROR(SEARCH("suuri kust+säästö",W25)))</formula>
    </cfRule>
    <cfRule type="containsText" dxfId="34" priority="20" stopIfTrue="1" operator="containsText" text="pieni kust.tehokkuus">
      <formula>NOT(ISERROR(SEARCH("pieni kust.tehokkuus",W25)))</formula>
    </cfRule>
    <cfRule type="containsText" dxfId="33" priority="21" stopIfTrue="1" operator="containsText" text="hyvä kust.tehokkuus">
      <formula>NOT(ISERROR(SEARCH("hyvä kust.tehokkuus",W25)))</formula>
    </cfRule>
  </conditionalFormatting>
  <conditionalFormatting sqref="S23">
    <cfRule type="expression" dxfId="32" priority="16" stopIfTrue="1">
      <formula>NOT(ISERROR(SEARCH("käynnissä",S23)))</formula>
    </cfRule>
    <cfRule type="cellIs" dxfId="31" priority="17" stopIfTrue="1" operator="equal">
      <formula>0</formula>
    </cfRule>
    <cfRule type="expression" dxfId="30" priority="18" stopIfTrue="1">
      <formula>NOT(ISERROR(SEARCH("ei toteuteta",S23)))</formula>
    </cfRule>
  </conditionalFormatting>
  <conditionalFormatting sqref="V23">
    <cfRule type="expression" dxfId="29" priority="13" stopIfTrue="1">
      <formula>NOT(ISERROR(SEARCH("suuri kust+säästö",V23)))</formula>
    </cfRule>
    <cfRule type="expression" dxfId="28" priority="14" stopIfTrue="1">
      <formula>NOT(ISERROR(SEARCH("pieni kust.tehokkuus",V23)))</formula>
    </cfRule>
    <cfRule type="expression" dxfId="27" priority="15" stopIfTrue="1">
      <formula>NOT(ISERROR(SEARCH("hyvä kust.tehokkuus",V23)))</formula>
    </cfRule>
  </conditionalFormatting>
  <conditionalFormatting sqref="S30">
    <cfRule type="expression" dxfId="26" priority="10" stopIfTrue="1">
      <formula>NOT(ISERROR(SEARCH("käynnissä",S30)))</formula>
    </cfRule>
    <cfRule type="cellIs" dxfId="25" priority="11" stopIfTrue="1" operator="equal">
      <formula>0</formula>
    </cfRule>
    <cfRule type="expression" dxfId="24" priority="12" stopIfTrue="1">
      <formula>NOT(ISERROR(SEARCH("ei toteuteta",S30)))</formula>
    </cfRule>
  </conditionalFormatting>
  <conditionalFormatting sqref="V30">
    <cfRule type="expression" dxfId="23" priority="7" stopIfTrue="1">
      <formula>NOT(ISERROR(SEARCH("suuri kust+säästö",V30)))</formula>
    </cfRule>
    <cfRule type="expression" dxfId="22" priority="8" stopIfTrue="1">
      <formula>NOT(ISERROR(SEARCH("pieni kust.tehokkuus",V30)))</formula>
    </cfRule>
    <cfRule type="expression" dxfId="21" priority="9" stopIfTrue="1">
      <formula>NOT(ISERROR(SEARCH("hyvä kust.tehokkuus",V30)))</formula>
    </cfRule>
  </conditionalFormatting>
  <conditionalFormatting sqref="S29">
    <cfRule type="expression" dxfId="20" priority="4" stopIfTrue="1">
      <formula>NOT(ISERROR(SEARCH("käynnissä",S29)))</formula>
    </cfRule>
    <cfRule type="cellIs" dxfId="19" priority="5" stopIfTrue="1" operator="equal">
      <formula>0</formula>
    </cfRule>
    <cfRule type="expression" dxfId="18" priority="6" stopIfTrue="1">
      <formula>NOT(ISERROR(SEARCH("ei toteuteta",S29)))</formula>
    </cfRule>
  </conditionalFormatting>
  <conditionalFormatting sqref="V29">
    <cfRule type="expression" dxfId="17" priority="1" stopIfTrue="1">
      <formula>NOT(ISERROR(SEARCH("suuri kust+säästö",V29)))</formula>
    </cfRule>
    <cfRule type="expression" dxfId="16" priority="2" stopIfTrue="1">
      <formula>NOT(ISERROR(SEARCH("pieni kust.tehokkuus",V29)))</formula>
    </cfRule>
    <cfRule type="expression" dxfId="15" priority="3" stopIfTrue="1">
      <formula>NOT(ISERROR(SEARCH("hyvä kust.tehokkuus",V29)))</formula>
    </cfRule>
  </conditionalFormatting>
  <dataValidations count="33">
    <dataValidation type="list" allowBlank="1" showInputMessage="1" showErrorMessage="1" sqref="P14:P17 P20:P22">
      <formula1>$P$34:$P$35</formula1>
    </dataValidation>
    <dataValidation type="list" allowBlank="1" showInputMessage="1" showErrorMessage="1" sqref="S20:S22 S14:S17 U31:U32 T25:T28">
      <formula1>#REF!</formula1>
    </dataValidation>
    <dataValidation type="list" allowBlank="1" showInputMessage="1" showErrorMessage="1" sqref="D14 D9">
      <formula1>$D$34:$D$35</formula1>
    </dataValidation>
    <dataValidation type="list" allowBlank="1" showInputMessage="1" showErrorMessage="1" sqref="E14:E17 E20:E22">
      <formula1>$E$34:$E$36</formula1>
    </dataValidation>
    <dataValidation type="list" allowBlank="1" showInputMessage="1" showErrorMessage="1" sqref="F14:G17 F20:G22">
      <formula1>$F$34:$F$35</formula1>
    </dataValidation>
    <dataValidation type="list" allowBlank="1" showInputMessage="1" showErrorMessage="1" sqref="I14:I17 I20:I22">
      <formula1>$I$34:$I$41</formula1>
    </dataValidation>
    <dataValidation type="list" allowBlank="1" showInputMessage="1" showErrorMessage="1" sqref="M15:M17 M20:M22">
      <formula1>$M$34:$M$38</formula1>
    </dataValidation>
    <dataValidation type="list" allowBlank="1" showInputMessage="1" showErrorMessage="1" sqref="O14:O17 O20:O22">
      <formula1>$O$34:$O$38</formula1>
    </dataValidation>
    <dataValidation type="list" allowBlank="1" showInputMessage="1" showErrorMessage="1" sqref="H15:H17 H20:H22">
      <formula1>$H$34:$H$36</formula1>
    </dataValidation>
    <dataValidation type="list" allowBlank="1" showInputMessage="1" showErrorMessage="1" sqref="V15:V17 V20:V22">
      <formula1>$V$34:$V$37</formula1>
    </dataValidation>
    <dataValidation type="list" allowBlank="1" showInputMessage="1" showErrorMessage="1" sqref="E25:E27">
      <formula1>$E$337:$E$339</formula1>
    </dataValidation>
    <dataValidation type="list" allowBlank="1" showInputMessage="1" showErrorMessage="1" sqref="F25:G27">
      <formula1>$F$337:$F$338</formula1>
    </dataValidation>
    <dataValidation type="list" allowBlank="1" showInputMessage="1" showErrorMessage="1" sqref="I25:I27">
      <formula1>$I$337:$I$344</formula1>
    </dataValidation>
    <dataValidation type="list" allowBlank="1" showInputMessage="1" showErrorMessage="1" sqref="O25:O27">
      <formula1>$O$337:$O$341</formula1>
    </dataValidation>
    <dataValidation type="list" allowBlank="1" showInputMessage="1" showErrorMessage="1" sqref="M31:M32 L25:L28">
      <formula1>#REF!</formula1>
    </dataValidation>
    <dataValidation type="list" allowBlank="1" showInputMessage="1" showErrorMessage="1" sqref="H25:H27">
      <formula1>$H$337:$H$339</formula1>
    </dataValidation>
    <dataValidation type="list" allowBlank="1" showInputMessage="1" showErrorMessage="1" sqref="Q25:Q27">
      <formula1>$Q$337:$Q$338</formula1>
    </dataValidation>
    <dataValidation type="list" allowBlank="1" showInputMessage="1" showErrorMessage="1" sqref="W25:W27">
      <formula1>$W$337:$W$340</formula1>
    </dataValidation>
    <dataValidation type="list" allowBlank="1" showInputMessage="1" showErrorMessage="1" sqref="D28">
      <formula1>$D$341:$D$342</formula1>
    </dataValidation>
    <dataValidation type="list" allowBlank="1" showInputMessage="1" showErrorMessage="1" sqref="E28">
      <formula1>$E$341:$E$343</formula1>
    </dataValidation>
    <dataValidation type="list" allowBlank="1" showInputMessage="1" showErrorMessage="1" sqref="F28:G28">
      <formula1>$F$341:$F$342</formula1>
    </dataValidation>
    <dataValidation type="list" allowBlank="1" showInputMessage="1" showErrorMessage="1" sqref="I28">
      <formula1>$I$341:$I$348</formula1>
    </dataValidation>
    <dataValidation type="list" allowBlank="1" showInputMessage="1" showErrorMessage="1" sqref="Q28">
      <formula1>$Q$341:$Q$342</formula1>
    </dataValidation>
    <dataValidation type="list" allowBlank="1" showInputMessage="1" showErrorMessage="1" sqref="W28">
      <formula1>$W$341:$W$344</formula1>
    </dataValidation>
    <dataValidation type="list" allowBlank="1" showInputMessage="1" showErrorMessage="1" sqref="O28">
      <formula1>$O$341:$O$345</formula1>
    </dataValidation>
    <dataValidation type="list" allowBlank="1" showInputMessage="1" showErrorMessage="1" sqref="H28">
      <formula1>$H$341:$H$343</formula1>
    </dataValidation>
    <dataValidation type="list" allowBlank="1" showInputMessage="1" showErrorMessage="1" sqref="F31:F32">
      <formula1>$F$375:$F$377</formula1>
    </dataValidation>
    <dataValidation type="list" allowBlank="1" showInputMessage="1" showErrorMessage="1" sqref="G31:H32">
      <formula1>$G$375:$G$376</formula1>
    </dataValidation>
    <dataValidation type="list" allowBlank="1" showInputMessage="1" showErrorMessage="1" sqref="J31:J32">
      <formula1>$J$375:$J$382</formula1>
    </dataValidation>
    <dataValidation type="list" allowBlank="1" showInputMessage="1" showErrorMessage="1" sqref="R31:R32">
      <formula1>$R$375:$R$376</formula1>
    </dataValidation>
    <dataValidation type="list" allowBlank="1" showInputMessage="1" showErrorMessage="1" sqref="X31:X32">
      <formula1>$X$375:$X$378</formula1>
    </dataValidation>
    <dataValidation type="list" allowBlank="1" showInputMessage="1" showErrorMessage="1" sqref="P31:P32">
      <formula1>$P$375:$P$379</formula1>
    </dataValidation>
    <dataValidation type="list" allowBlank="1" showInputMessage="1" showErrorMessage="1" sqref="I31:I32">
      <formula1>$I$375:$I$377</formula1>
    </dataValidation>
  </dataValidations>
  <pageMargins left="0.70866141732283472" right="0.70866141732283472" top="0.74803149606299213" bottom="0.74803149606299213" header="0.31496062992125984" footer="0.31496062992125984"/>
  <pageSetup paperSize="8" scale="38"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Feuil3">
    <pageSetUpPr autoPageBreaks="0"/>
  </sheetPr>
  <dimension ref="A1:R64"/>
  <sheetViews>
    <sheetView zoomScale="75" zoomScaleNormal="75" zoomScaleSheetLayoutView="50" zoomScalePageLayoutView="50" workbookViewId="0">
      <selection activeCell="U15" sqref="U15"/>
    </sheetView>
  </sheetViews>
  <sheetFormatPr defaultColWidth="11.42578125" defaultRowHeight="12.75"/>
  <cols>
    <col min="1" max="1" width="3.28515625" style="104" customWidth="1"/>
    <col min="2" max="2" width="56.140625" style="104" customWidth="1"/>
    <col min="3" max="3" width="13" style="104" customWidth="1"/>
    <col min="4" max="4" width="12.7109375" style="104" customWidth="1"/>
    <col min="5" max="5" width="11.5703125" style="104" customWidth="1"/>
    <col min="6" max="6" width="11.140625" style="104" customWidth="1"/>
    <col min="7" max="7" width="11.28515625" style="104" customWidth="1"/>
    <col min="8" max="8" width="10.140625" style="104" customWidth="1"/>
    <col min="9" max="9" width="9.5703125" style="104" customWidth="1"/>
    <col min="10" max="10" width="10.7109375" style="104" customWidth="1"/>
    <col min="11" max="11" width="8.5703125" style="104" customWidth="1"/>
    <col min="12" max="12" width="12.42578125" style="104" customWidth="1"/>
    <col min="13" max="13" width="9.7109375" style="104" customWidth="1"/>
    <col min="14" max="14" width="11.28515625" style="104" customWidth="1"/>
    <col min="15" max="15" width="10.42578125" style="104" customWidth="1"/>
    <col min="16" max="16" width="11.42578125" style="104"/>
    <col min="17" max="18" width="12.5703125" style="104" customWidth="1"/>
    <col min="19" max="16384" width="11.42578125" style="104"/>
  </cols>
  <sheetData>
    <row r="1" spans="1:18" ht="56.25" customHeight="1">
      <c r="A1" s="706" t="s">
        <v>207</v>
      </c>
      <c r="B1" s="706"/>
      <c r="C1" s="706"/>
      <c r="D1" s="706"/>
      <c r="E1" s="706"/>
      <c r="F1" s="706"/>
      <c r="G1" s="706"/>
      <c r="H1" s="706"/>
      <c r="I1" s="706"/>
      <c r="J1" s="706"/>
      <c r="K1" s="706"/>
      <c r="L1" s="706"/>
      <c r="M1" s="706"/>
      <c r="N1" s="706"/>
      <c r="O1" s="706"/>
      <c r="P1" s="706"/>
      <c r="Q1" s="706"/>
      <c r="R1" s="706"/>
    </row>
    <row r="2" spans="1:18" ht="11.25" customHeight="1">
      <c r="A2" s="706"/>
      <c r="B2" s="706"/>
      <c r="C2" s="706"/>
      <c r="D2" s="706"/>
      <c r="E2" s="706"/>
      <c r="F2" s="706"/>
      <c r="G2" s="706"/>
      <c r="H2" s="706"/>
      <c r="I2" s="706"/>
      <c r="J2" s="706"/>
      <c r="K2" s="706"/>
      <c r="L2" s="706"/>
      <c r="M2" s="706"/>
      <c r="N2" s="706"/>
      <c r="O2" s="706"/>
      <c r="P2" s="706"/>
      <c r="Q2" s="706"/>
      <c r="R2" s="706"/>
    </row>
    <row r="3" spans="1:18" ht="28.5" customHeight="1">
      <c r="A3" s="708"/>
      <c r="B3" s="708"/>
      <c r="C3" s="708"/>
      <c r="D3" s="708"/>
      <c r="E3" s="708"/>
      <c r="F3" s="708"/>
      <c r="G3" s="708"/>
      <c r="H3" s="708"/>
      <c r="I3" s="708"/>
      <c r="J3" s="1"/>
      <c r="K3" s="1"/>
    </row>
    <row r="4" spans="1:18" ht="24.95" customHeight="1">
      <c r="A4" s="707" t="s">
        <v>134</v>
      </c>
      <c r="B4" s="707"/>
      <c r="C4" s="707"/>
      <c r="D4" s="707"/>
      <c r="E4" s="707"/>
      <c r="F4" s="707"/>
      <c r="G4" s="707"/>
      <c r="H4" s="707"/>
      <c r="I4" s="707"/>
      <c r="J4" s="707"/>
      <c r="K4" s="707"/>
      <c r="L4" s="707"/>
      <c r="M4" s="707"/>
      <c r="N4" s="707"/>
      <c r="O4" s="707"/>
      <c r="P4" s="707"/>
      <c r="Q4" s="707"/>
      <c r="R4" s="707"/>
    </row>
    <row r="5" spans="1:18" ht="15" customHeight="1">
      <c r="A5" s="27"/>
      <c r="B5" s="137"/>
      <c r="C5" s="57"/>
      <c r="D5" s="68"/>
      <c r="F5" s="69"/>
      <c r="G5" s="69"/>
      <c r="I5" s="70"/>
      <c r="J5" s="70"/>
      <c r="L5" s="30"/>
      <c r="M5" s="30"/>
    </row>
    <row r="6" spans="1:18" ht="15.75" customHeight="1">
      <c r="A6" s="149" t="s">
        <v>120</v>
      </c>
      <c r="B6" s="150" t="s">
        <v>137</v>
      </c>
      <c r="C6" s="2"/>
      <c r="D6" s="2"/>
      <c r="E6" s="2"/>
      <c r="F6" s="2"/>
      <c r="G6" s="2"/>
      <c r="H6" s="2"/>
      <c r="I6" s="2"/>
      <c r="Q6" s="709" t="s">
        <v>203</v>
      </c>
      <c r="R6" s="709"/>
    </row>
    <row r="7" spans="1:18" ht="34.5" customHeight="1">
      <c r="A7" s="71"/>
      <c r="B7" s="712"/>
      <c r="C7" s="713"/>
      <c r="D7" s="713"/>
      <c r="E7" s="713"/>
      <c r="F7" s="713"/>
      <c r="G7" s="713"/>
      <c r="H7" s="713"/>
      <c r="I7" s="713"/>
      <c r="J7" s="714"/>
    </row>
    <row r="8" spans="1:18" ht="15.75" customHeight="1">
      <c r="A8" s="72"/>
      <c r="B8" s="2"/>
    </row>
    <row r="9" spans="1:18" ht="16.5" customHeight="1">
      <c r="A9" s="72"/>
      <c r="B9" s="7"/>
      <c r="C9" s="73" t="s">
        <v>66</v>
      </c>
      <c r="D9" s="301"/>
      <c r="E9" s="7"/>
      <c r="F9" s="7"/>
      <c r="G9" s="74" t="s">
        <v>95</v>
      </c>
      <c r="H9" s="751"/>
      <c r="I9" s="839"/>
      <c r="J9" s="752"/>
    </row>
    <row r="10" spans="1:18" ht="15.75">
      <c r="A10" s="72"/>
      <c r="B10" s="2"/>
    </row>
    <row r="11" spans="1:18" ht="15.75" customHeight="1">
      <c r="A11" s="151" t="s">
        <v>94</v>
      </c>
      <c r="B11" s="840" t="s">
        <v>138</v>
      </c>
      <c r="C11" s="840"/>
      <c r="D11" s="840"/>
      <c r="E11" s="840"/>
      <c r="F11" s="840"/>
      <c r="G11" s="840"/>
      <c r="H11" s="840"/>
      <c r="I11" s="840"/>
      <c r="J11" s="840"/>
      <c r="L11" s="2"/>
      <c r="M11" s="2"/>
      <c r="N11" s="30"/>
    </row>
    <row r="12" spans="1:18" ht="13.5" customHeight="1" thickBot="1">
      <c r="A12" s="25"/>
      <c r="B12" s="30"/>
      <c r="C12" s="23"/>
      <c r="D12" s="23"/>
      <c r="E12" s="23"/>
      <c r="F12" s="23"/>
      <c r="G12" s="23"/>
      <c r="H12" s="23"/>
      <c r="I12" s="23"/>
      <c r="J12" s="23"/>
      <c r="K12" s="23"/>
      <c r="L12" s="23"/>
      <c r="M12" s="23"/>
      <c r="N12" s="23"/>
    </row>
    <row r="13" spans="1:18" ht="16.5" customHeight="1" thickBot="1">
      <c r="A13" s="27"/>
      <c r="B13" s="31" t="s">
        <v>93</v>
      </c>
      <c r="C13" s="121"/>
      <c r="D13" s="783" t="s">
        <v>208</v>
      </c>
      <c r="E13" s="784"/>
      <c r="F13" s="784"/>
      <c r="G13" s="784"/>
      <c r="H13" s="785"/>
      <c r="J13" s="11"/>
      <c r="K13" s="11"/>
    </row>
    <row r="14" spans="1:18" ht="13.5" thickBot="1">
      <c r="A14" s="76"/>
      <c r="B14" s="841"/>
      <c r="C14" s="841"/>
      <c r="D14" s="841"/>
      <c r="E14" s="841"/>
      <c r="F14" s="841"/>
      <c r="G14" s="841"/>
      <c r="H14" s="841"/>
      <c r="I14" s="841"/>
      <c r="J14" s="27"/>
    </row>
    <row r="15" spans="1:18" ht="108.75" customHeight="1" thickTop="1" thickBot="1">
      <c r="B15" s="152" t="s">
        <v>164</v>
      </c>
      <c r="C15" s="842" t="s">
        <v>156</v>
      </c>
      <c r="D15" s="838"/>
      <c r="E15" s="838"/>
      <c r="F15" s="843"/>
      <c r="G15" s="837" t="s">
        <v>80</v>
      </c>
      <c r="H15" s="843"/>
      <c r="I15" s="837" t="s">
        <v>141</v>
      </c>
      <c r="J15" s="843"/>
      <c r="K15" s="837" t="s">
        <v>157</v>
      </c>
      <c r="L15" s="838"/>
      <c r="M15" s="153" t="s">
        <v>197</v>
      </c>
      <c r="N15" s="153" t="s">
        <v>198</v>
      </c>
      <c r="O15" s="154" t="s">
        <v>199</v>
      </c>
      <c r="P15" s="155" t="s">
        <v>200</v>
      </c>
      <c r="Q15" s="156" t="s">
        <v>201</v>
      </c>
      <c r="R15" s="157" t="s">
        <v>202</v>
      </c>
    </row>
    <row r="16" spans="1:18" s="49" customFormat="1" ht="15" customHeight="1" thickTop="1">
      <c r="B16" s="144" t="s">
        <v>194</v>
      </c>
      <c r="C16" s="78"/>
      <c r="D16" s="78"/>
      <c r="E16" s="78"/>
      <c r="F16" s="78"/>
      <c r="G16" s="78"/>
      <c r="H16" s="78"/>
      <c r="I16" s="78"/>
      <c r="J16" s="78"/>
      <c r="K16" s="78"/>
      <c r="L16" s="78"/>
      <c r="M16" s="78"/>
      <c r="N16" s="78"/>
      <c r="O16" s="79"/>
      <c r="P16" s="289"/>
      <c r="Q16" s="290"/>
      <c r="R16" s="279"/>
    </row>
    <row r="17" spans="1:18" ht="33.75" customHeight="1">
      <c r="B17" s="80" t="s">
        <v>195</v>
      </c>
      <c r="C17" s="844" t="s">
        <v>144</v>
      </c>
      <c r="D17" s="845"/>
      <c r="E17" s="845"/>
      <c r="F17" s="846"/>
      <c r="G17" s="847" t="s">
        <v>142</v>
      </c>
      <c r="H17" s="848"/>
      <c r="I17" s="847" t="s">
        <v>142</v>
      </c>
      <c r="J17" s="848"/>
      <c r="K17" s="847" t="s">
        <v>142</v>
      </c>
      <c r="L17" s="848"/>
      <c r="M17" s="268" t="s">
        <v>143</v>
      </c>
      <c r="N17" s="268" t="s">
        <v>143</v>
      </c>
      <c r="O17" s="269" t="s">
        <v>143</v>
      </c>
      <c r="P17" s="860"/>
      <c r="Q17" s="861"/>
      <c r="R17" s="862"/>
    </row>
    <row r="18" spans="1:18" ht="15" customHeight="1">
      <c r="B18" s="81" t="s">
        <v>196</v>
      </c>
      <c r="C18" s="844"/>
      <c r="D18" s="845"/>
      <c r="E18" s="845"/>
      <c r="F18" s="846"/>
      <c r="G18" s="858"/>
      <c r="H18" s="848"/>
      <c r="I18" s="859"/>
      <c r="J18" s="857"/>
      <c r="K18" s="856"/>
      <c r="L18" s="857"/>
      <c r="M18" s="268"/>
      <c r="N18" s="270"/>
      <c r="O18" s="271"/>
      <c r="P18" s="798"/>
      <c r="Q18" s="770"/>
      <c r="R18" s="775"/>
    </row>
    <row r="19" spans="1:18" ht="17.25" customHeight="1">
      <c r="B19" s="82" t="s">
        <v>86</v>
      </c>
      <c r="C19" s="844"/>
      <c r="D19" s="845"/>
      <c r="E19" s="845"/>
      <c r="F19" s="846"/>
      <c r="G19" s="858"/>
      <c r="H19" s="848"/>
      <c r="I19" s="859"/>
      <c r="J19" s="857"/>
      <c r="K19" s="856"/>
      <c r="L19" s="857"/>
      <c r="M19" s="268"/>
      <c r="N19" s="270"/>
      <c r="O19" s="271"/>
      <c r="P19" s="798"/>
      <c r="Q19" s="770"/>
      <c r="R19" s="775"/>
    </row>
    <row r="20" spans="1:18" ht="15.75" customHeight="1">
      <c r="B20" s="82" t="s">
        <v>87</v>
      </c>
      <c r="C20" s="844"/>
      <c r="D20" s="845"/>
      <c r="E20" s="845"/>
      <c r="F20" s="846"/>
      <c r="G20" s="858"/>
      <c r="H20" s="848"/>
      <c r="I20" s="859"/>
      <c r="J20" s="857"/>
      <c r="K20" s="856"/>
      <c r="L20" s="857"/>
      <c r="M20" s="268"/>
      <c r="N20" s="270"/>
      <c r="O20" s="271"/>
      <c r="P20" s="798"/>
      <c r="Q20" s="770"/>
      <c r="R20" s="775"/>
    </row>
    <row r="21" spans="1:18" ht="28.5" customHeight="1">
      <c r="B21" s="107" t="s">
        <v>166</v>
      </c>
      <c r="C21" s="844"/>
      <c r="D21" s="845"/>
      <c r="E21" s="845"/>
      <c r="F21" s="846"/>
      <c r="G21" s="858"/>
      <c r="H21" s="848"/>
      <c r="I21" s="859"/>
      <c r="J21" s="857"/>
      <c r="K21" s="856"/>
      <c r="L21" s="857"/>
      <c r="M21" s="268"/>
      <c r="N21" s="270"/>
      <c r="O21" s="271"/>
      <c r="P21" s="798"/>
      <c r="Q21" s="770"/>
      <c r="R21" s="775"/>
    </row>
    <row r="22" spans="1:18" ht="33" customHeight="1" thickBot="1">
      <c r="B22" s="276" t="s">
        <v>211</v>
      </c>
      <c r="C22" s="849"/>
      <c r="D22" s="850"/>
      <c r="E22" s="850"/>
      <c r="F22" s="851"/>
      <c r="G22" s="852"/>
      <c r="H22" s="853"/>
      <c r="I22" s="854"/>
      <c r="J22" s="855"/>
      <c r="K22" s="856"/>
      <c r="L22" s="857"/>
      <c r="M22" s="268"/>
      <c r="N22" s="270"/>
      <c r="O22" s="300"/>
      <c r="P22" s="863"/>
      <c r="Q22" s="864"/>
      <c r="R22" s="865"/>
    </row>
    <row r="23" spans="1:18" s="49" customFormat="1" ht="15" customHeight="1" thickTop="1">
      <c r="A23" s="83"/>
      <c r="B23" s="77" t="s">
        <v>125</v>
      </c>
      <c r="C23" s="87"/>
      <c r="D23" s="87"/>
      <c r="E23" s="87"/>
      <c r="F23" s="87"/>
      <c r="G23" s="87"/>
      <c r="H23" s="87"/>
      <c r="I23" s="87"/>
      <c r="J23" s="87"/>
      <c r="K23" s="87"/>
      <c r="L23" s="87"/>
      <c r="M23" s="87"/>
      <c r="N23" s="87"/>
      <c r="O23" s="88"/>
      <c r="P23" s="291"/>
      <c r="Q23" s="292"/>
      <c r="R23" s="280"/>
    </row>
    <row r="24" spans="1:18" ht="33.75" customHeight="1">
      <c r="B24" s="84" t="s">
        <v>75</v>
      </c>
      <c r="C24" s="844" t="s">
        <v>144</v>
      </c>
      <c r="D24" s="845"/>
      <c r="E24" s="845"/>
      <c r="F24" s="846"/>
      <c r="G24" s="847" t="s">
        <v>142</v>
      </c>
      <c r="H24" s="848"/>
      <c r="I24" s="847" t="s">
        <v>142</v>
      </c>
      <c r="J24" s="848"/>
      <c r="K24" s="866" t="s">
        <v>142</v>
      </c>
      <c r="L24" s="867"/>
      <c r="M24" s="268" t="s">
        <v>143</v>
      </c>
      <c r="N24" s="268" t="s">
        <v>143</v>
      </c>
      <c r="O24" s="269" t="s">
        <v>143</v>
      </c>
      <c r="P24" s="860"/>
      <c r="Q24" s="861"/>
      <c r="R24" s="862"/>
    </row>
    <row r="25" spans="1:18" ht="15" customHeight="1">
      <c r="B25" s="85" t="s">
        <v>74</v>
      </c>
      <c r="C25" s="844"/>
      <c r="D25" s="845"/>
      <c r="E25" s="845"/>
      <c r="F25" s="846"/>
      <c r="G25" s="858"/>
      <c r="H25" s="848"/>
      <c r="I25" s="859"/>
      <c r="J25" s="857"/>
      <c r="K25" s="856"/>
      <c r="L25" s="857"/>
      <c r="M25" s="268"/>
      <c r="N25" s="270"/>
      <c r="O25" s="271"/>
      <c r="P25" s="798"/>
      <c r="Q25" s="770"/>
      <c r="R25" s="775"/>
    </row>
    <row r="26" spans="1:18" ht="15">
      <c r="B26" s="86" t="s">
        <v>76</v>
      </c>
      <c r="C26" s="844"/>
      <c r="D26" s="845"/>
      <c r="E26" s="845"/>
      <c r="F26" s="846"/>
      <c r="G26" s="858"/>
      <c r="H26" s="848"/>
      <c r="I26" s="859"/>
      <c r="J26" s="857"/>
      <c r="K26" s="856"/>
      <c r="L26" s="857"/>
      <c r="M26" s="268"/>
      <c r="N26" s="270"/>
      <c r="O26" s="271"/>
      <c r="P26" s="798"/>
      <c r="Q26" s="770"/>
      <c r="R26" s="775"/>
    </row>
    <row r="27" spans="1:18" ht="33" customHeight="1" thickBot="1">
      <c r="B27" s="278" t="s">
        <v>211</v>
      </c>
      <c r="C27" s="844"/>
      <c r="D27" s="845"/>
      <c r="E27" s="845"/>
      <c r="F27" s="846"/>
      <c r="G27" s="858"/>
      <c r="H27" s="848"/>
      <c r="I27" s="859"/>
      <c r="J27" s="857"/>
      <c r="K27" s="856"/>
      <c r="L27" s="857"/>
      <c r="M27" s="268"/>
      <c r="N27" s="270"/>
      <c r="O27" s="271"/>
      <c r="P27" s="863"/>
      <c r="Q27" s="864"/>
      <c r="R27" s="865"/>
    </row>
    <row r="28" spans="1:18" ht="15" customHeight="1" thickTop="1">
      <c r="B28" s="77" t="s">
        <v>129</v>
      </c>
      <c r="C28" s="87"/>
      <c r="D28" s="87"/>
      <c r="E28" s="87"/>
      <c r="F28" s="87"/>
      <c r="G28" s="87"/>
      <c r="H28" s="87"/>
      <c r="I28" s="87"/>
      <c r="J28" s="87"/>
      <c r="K28" s="87"/>
      <c r="L28" s="87"/>
      <c r="M28" s="87"/>
      <c r="N28" s="87"/>
      <c r="O28" s="88"/>
      <c r="P28" s="290"/>
      <c r="Q28" s="293"/>
      <c r="R28" s="281"/>
    </row>
    <row r="29" spans="1:18" ht="33.75" customHeight="1">
      <c r="B29" s="80" t="s">
        <v>106</v>
      </c>
      <c r="C29" s="844" t="s">
        <v>144</v>
      </c>
      <c r="D29" s="845"/>
      <c r="E29" s="845"/>
      <c r="F29" s="846"/>
      <c r="G29" s="847" t="s">
        <v>142</v>
      </c>
      <c r="H29" s="848"/>
      <c r="I29" s="847" t="s">
        <v>142</v>
      </c>
      <c r="J29" s="848"/>
      <c r="K29" s="847" t="s">
        <v>142</v>
      </c>
      <c r="L29" s="848"/>
      <c r="M29" s="268" t="s">
        <v>143</v>
      </c>
      <c r="N29" s="268" t="s">
        <v>143</v>
      </c>
      <c r="O29" s="269" t="s">
        <v>143</v>
      </c>
      <c r="P29" s="860"/>
      <c r="Q29" s="861"/>
      <c r="R29" s="862"/>
    </row>
    <row r="30" spans="1:18" ht="15">
      <c r="B30" s="109" t="s">
        <v>168</v>
      </c>
      <c r="C30" s="844"/>
      <c r="D30" s="845"/>
      <c r="E30" s="845"/>
      <c r="F30" s="846"/>
      <c r="G30" s="858"/>
      <c r="H30" s="848"/>
      <c r="I30" s="859"/>
      <c r="J30" s="857"/>
      <c r="K30" s="856"/>
      <c r="L30" s="857"/>
      <c r="M30" s="268"/>
      <c r="N30" s="270"/>
      <c r="O30" s="271"/>
      <c r="P30" s="798"/>
      <c r="Q30" s="770"/>
      <c r="R30" s="775"/>
    </row>
    <row r="31" spans="1:18" ht="15">
      <c r="B31" s="89" t="s">
        <v>108</v>
      </c>
      <c r="C31" s="844"/>
      <c r="D31" s="845"/>
      <c r="E31" s="845"/>
      <c r="F31" s="846"/>
      <c r="G31" s="858"/>
      <c r="H31" s="848"/>
      <c r="I31" s="859"/>
      <c r="J31" s="857"/>
      <c r="K31" s="856"/>
      <c r="L31" s="857"/>
      <c r="M31" s="268"/>
      <c r="N31" s="270"/>
      <c r="O31" s="271"/>
      <c r="P31" s="798"/>
      <c r="Q31" s="770"/>
      <c r="R31" s="775"/>
    </row>
    <row r="32" spans="1:18" ht="15">
      <c r="B32" s="90" t="s">
        <v>163</v>
      </c>
      <c r="C32" s="844"/>
      <c r="D32" s="845"/>
      <c r="E32" s="845"/>
      <c r="F32" s="846"/>
      <c r="G32" s="858"/>
      <c r="H32" s="848"/>
      <c r="I32" s="859"/>
      <c r="J32" s="857"/>
      <c r="K32" s="856"/>
      <c r="L32" s="857"/>
      <c r="M32" s="268"/>
      <c r="N32" s="270"/>
      <c r="O32" s="271"/>
      <c r="P32" s="798"/>
      <c r="Q32" s="770"/>
      <c r="R32" s="775"/>
    </row>
    <row r="33" spans="2:18" ht="33" customHeight="1" thickBot="1">
      <c r="B33" s="278" t="s">
        <v>211</v>
      </c>
      <c r="C33" s="844"/>
      <c r="D33" s="845"/>
      <c r="E33" s="845"/>
      <c r="F33" s="846"/>
      <c r="G33" s="858"/>
      <c r="H33" s="848"/>
      <c r="I33" s="859"/>
      <c r="J33" s="857"/>
      <c r="K33" s="856"/>
      <c r="L33" s="857"/>
      <c r="M33" s="268"/>
      <c r="N33" s="270"/>
      <c r="O33" s="271"/>
      <c r="P33" s="863"/>
      <c r="Q33" s="864"/>
      <c r="R33" s="865"/>
    </row>
    <row r="34" spans="2:18" ht="15" customHeight="1" thickTop="1">
      <c r="B34" s="77" t="s">
        <v>130</v>
      </c>
      <c r="C34" s="87"/>
      <c r="D34" s="87"/>
      <c r="E34" s="87"/>
      <c r="F34" s="87"/>
      <c r="G34" s="87"/>
      <c r="H34" s="87"/>
      <c r="I34" s="87"/>
      <c r="J34" s="87"/>
      <c r="K34" s="87"/>
      <c r="L34" s="87"/>
      <c r="M34" s="87"/>
      <c r="N34" s="87"/>
      <c r="O34" s="88"/>
      <c r="P34" s="294"/>
      <c r="Q34" s="295"/>
      <c r="R34" s="282"/>
    </row>
    <row r="35" spans="2:18" ht="33.75" customHeight="1">
      <c r="B35" s="80" t="s">
        <v>163</v>
      </c>
      <c r="C35" s="844" t="s">
        <v>144</v>
      </c>
      <c r="D35" s="845"/>
      <c r="E35" s="845"/>
      <c r="F35" s="846"/>
      <c r="G35" s="847" t="s">
        <v>142</v>
      </c>
      <c r="H35" s="848"/>
      <c r="I35" s="847" t="s">
        <v>142</v>
      </c>
      <c r="J35" s="848"/>
      <c r="K35" s="847" t="s">
        <v>142</v>
      </c>
      <c r="L35" s="848"/>
      <c r="M35" s="268" t="s">
        <v>143</v>
      </c>
      <c r="N35" s="268" t="s">
        <v>143</v>
      </c>
      <c r="O35" s="269" t="s">
        <v>143</v>
      </c>
      <c r="P35" s="860"/>
      <c r="Q35" s="861"/>
      <c r="R35" s="862"/>
    </row>
    <row r="36" spans="2:18" ht="15">
      <c r="B36" s="91" t="s">
        <v>90</v>
      </c>
      <c r="C36" s="844"/>
      <c r="D36" s="845"/>
      <c r="E36" s="845"/>
      <c r="F36" s="846"/>
      <c r="G36" s="858"/>
      <c r="H36" s="848"/>
      <c r="I36" s="859"/>
      <c r="J36" s="857"/>
      <c r="K36" s="856"/>
      <c r="L36" s="857"/>
      <c r="M36" s="268"/>
      <c r="N36" s="270"/>
      <c r="O36" s="271"/>
      <c r="P36" s="798"/>
      <c r="Q36" s="770"/>
      <c r="R36" s="775"/>
    </row>
    <row r="37" spans="2:18" ht="33" customHeight="1" thickBot="1">
      <c r="B37" s="276" t="s">
        <v>212</v>
      </c>
      <c r="C37" s="849"/>
      <c r="D37" s="850"/>
      <c r="E37" s="850"/>
      <c r="F37" s="851"/>
      <c r="G37" s="852"/>
      <c r="H37" s="853"/>
      <c r="I37" s="854"/>
      <c r="J37" s="855"/>
      <c r="K37" s="868"/>
      <c r="L37" s="855"/>
      <c r="M37" s="272"/>
      <c r="N37" s="273"/>
      <c r="O37" s="274"/>
      <c r="P37" s="863"/>
      <c r="Q37" s="864"/>
      <c r="R37" s="865"/>
    </row>
    <row r="38" spans="2:18" ht="15.75" customHeight="1" thickTop="1">
      <c r="B38" s="77" t="s">
        <v>131</v>
      </c>
      <c r="C38" s="87"/>
      <c r="D38" s="87"/>
      <c r="E38" s="87"/>
      <c r="F38" s="87"/>
      <c r="G38" s="87"/>
      <c r="H38" s="87"/>
      <c r="I38" s="87"/>
      <c r="J38" s="87"/>
      <c r="K38" s="87"/>
      <c r="L38" s="87"/>
      <c r="M38" s="87"/>
      <c r="N38" s="87"/>
      <c r="O38" s="88"/>
      <c r="P38" s="296"/>
      <c r="Q38" s="297"/>
      <c r="R38" s="283"/>
    </row>
    <row r="39" spans="2:18" ht="33.75" customHeight="1">
      <c r="B39" s="80" t="s">
        <v>88</v>
      </c>
      <c r="C39" s="844" t="s">
        <v>144</v>
      </c>
      <c r="D39" s="845"/>
      <c r="E39" s="845"/>
      <c r="F39" s="846"/>
      <c r="G39" s="847" t="s">
        <v>142</v>
      </c>
      <c r="H39" s="848"/>
      <c r="I39" s="847" t="s">
        <v>142</v>
      </c>
      <c r="J39" s="848"/>
      <c r="K39" s="847" t="s">
        <v>142</v>
      </c>
      <c r="L39" s="848"/>
      <c r="M39" s="268" t="s">
        <v>143</v>
      </c>
      <c r="N39" s="268" t="s">
        <v>143</v>
      </c>
      <c r="O39" s="269" t="s">
        <v>143</v>
      </c>
      <c r="P39" s="869"/>
      <c r="Q39" s="870"/>
      <c r="R39" s="871"/>
    </row>
    <row r="40" spans="2:18" ht="15.75" customHeight="1">
      <c r="B40" s="81" t="s">
        <v>82</v>
      </c>
      <c r="C40" s="844"/>
      <c r="D40" s="845"/>
      <c r="E40" s="845"/>
      <c r="F40" s="846"/>
      <c r="G40" s="858"/>
      <c r="H40" s="848"/>
      <c r="I40" s="859"/>
      <c r="J40" s="857"/>
      <c r="K40" s="856"/>
      <c r="L40" s="857"/>
      <c r="M40" s="268"/>
      <c r="N40" s="270"/>
      <c r="O40" s="271"/>
      <c r="P40" s="872"/>
      <c r="Q40" s="873"/>
      <c r="R40" s="874"/>
    </row>
    <row r="41" spans="2:18" ht="15.75" customHeight="1">
      <c r="B41" s="92" t="s">
        <v>78</v>
      </c>
      <c r="C41" s="844"/>
      <c r="D41" s="845"/>
      <c r="E41" s="845"/>
      <c r="F41" s="846"/>
      <c r="G41" s="858"/>
      <c r="H41" s="848"/>
      <c r="I41" s="859"/>
      <c r="J41" s="857"/>
      <c r="K41" s="856"/>
      <c r="L41" s="857"/>
      <c r="M41" s="268"/>
      <c r="N41" s="270"/>
      <c r="O41" s="271"/>
      <c r="P41" s="872"/>
      <c r="Q41" s="873"/>
      <c r="R41" s="874"/>
    </row>
    <row r="42" spans="2:18" ht="33" customHeight="1" thickBot="1">
      <c r="B42" s="278" t="s">
        <v>211</v>
      </c>
      <c r="C42" s="844"/>
      <c r="D42" s="845"/>
      <c r="E42" s="845"/>
      <c r="F42" s="846"/>
      <c r="G42" s="858"/>
      <c r="H42" s="848"/>
      <c r="I42" s="859"/>
      <c r="J42" s="857"/>
      <c r="K42" s="856"/>
      <c r="L42" s="857"/>
      <c r="M42" s="268"/>
      <c r="N42" s="270"/>
      <c r="O42" s="271"/>
      <c r="P42" s="875"/>
      <c r="Q42" s="876"/>
      <c r="R42" s="877"/>
    </row>
    <row r="43" spans="2:18" ht="15" customHeight="1" thickTop="1">
      <c r="B43" s="77" t="s">
        <v>132</v>
      </c>
      <c r="C43" s="87"/>
      <c r="D43" s="87"/>
      <c r="E43" s="87"/>
      <c r="F43" s="87"/>
      <c r="G43" s="87"/>
      <c r="H43" s="87"/>
      <c r="I43" s="87"/>
      <c r="J43" s="87"/>
      <c r="K43" s="87"/>
      <c r="L43" s="87"/>
      <c r="M43" s="87"/>
      <c r="N43" s="87"/>
      <c r="O43" s="88"/>
      <c r="P43" s="291"/>
      <c r="Q43" s="298"/>
      <c r="R43" s="284"/>
    </row>
    <row r="44" spans="2:18" ht="33.75" customHeight="1">
      <c r="B44" s="84" t="s">
        <v>81</v>
      </c>
      <c r="C44" s="844" t="s">
        <v>144</v>
      </c>
      <c r="D44" s="845"/>
      <c r="E44" s="845"/>
      <c r="F44" s="846"/>
      <c r="G44" s="847" t="s">
        <v>142</v>
      </c>
      <c r="H44" s="848"/>
      <c r="I44" s="847" t="s">
        <v>142</v>
      </c>
      <c r="J44" s="848"/>
      <c r="K44" s="847" t="s">
        <v>142</v>
      </c>
      <c r="L44" s="848"/>
      <c r="M44" s="268" t="s">
        <v>143</v>
      </c>
      <c r="N44" s="268" t="s">
        <v>143</v>
      </c>
      <c r="O44" s="269" t="s">
        <v>143</v>
      </c>
      <c r="P44" s="869"/>
      <c r="Q44" s="870"/>
      <c r="R44" s="871"/>
    </row>
    <row r="45" spans="2:18" ht="15.75" customHeight="1">
      <c r="B45" s="92" t="s">
        <v>124</v>
      </c>
      <c r="C45" s="844"/>
      <c r="D45" s="845"/>
      <c r="E45" s="845"/>
      <c r="F45" s="846"/>
      <c r="G45" s="858"/>
      <c r="H45" s="848"/>
      <c r="I45" s="859"/>
      <c r="J45" s="857"/>
      <c r="K45" s="856"/>
      <c r="L45" s="857"/>
      <c r="M45" s="268"/>
      <c r="N45" s="270"/>
      <c r="O45" s="271"/>
      <c r="P45" s="872"/>
      <c r="Q45" s="873"/>
      <c r="R45" s="874"/>
    </row>
    <row r="46" spans="2:18" ht="33" customHeight="1" thickBot="1">
      <c r="B46" s="278" t="s">
        <v>211</v>
      </c>
      <c r="C46" s="844"/>
      <c r="D46" s="845"/>
      <c r="E46" s="845"/>
      <c r="F46" s="846"/>
      <c r="G46" s="858"/>
      <c r="H46" s="848"/>
      <c r="I46" s="859"/>
      <c r="J46" s="857"/>
      <c r="K46" s="856"/>
      <c r="L46" s="857"/>
      <c r="M46" s="268"/>
      <c r="N46" s="270"/>
      <c r="O46" s="271"/>
      <c r="P46" s="875"/>
      <c r="Q46" s="876"/>
      <c r="R46" s="877"/>
    </row>
    <row r="47" spans="2:18" ht="15" customHeight="1" thickTop="1">
      <c r="B47" s="77" t="s">
        <v>133</v>
      </c>
      <c r="C47" s="87"/>
      <c r="D47" s="87"/>
      <c r="E47" s="87"/>
      <c r="F47" s="87"/>
      <c r="G47" s="87"/>
      <c r="H47" s="87"/>
      <c r="I47" s="87"/>
      <c r="J47" s="87"/>
      <c r="K47" s="87"/>
      <c r="L47" s="87"/>
      <c r="M47" s="87"/>
      <c r="N47" s="87"/>
      <c r="O47" s="88"/>
      <c r="P47" s="291"/>
      <c r="Q47" s="292"/>
      <c r="R47" s="288"/>
    </row>
    <row r="48" spans="2:18" ht="33.75" customHeight="1">
      <c r="B48" s="84" t="s">
        <v>77</v>
      </c>
      <c r="C48" s="844" t="s">
        <v>144</v>
      </c>
      <c r="D48" s="845"/>
      <c r="E48" s="845"/>
      <c r="F48" s="846"/>
      <c r="G48" s="847" t="s">
        <v>142</v>
      </c>
      <c r="H48" s="848"/>
      <c r="I48" s="847" t="s">
        <v>142</v>
      </c>
      <c r="J48" s="848"/>
      <c r="K48" s="847" t="s">
        <v>142</v>
      </c>
      <c r="L48" s="848"/>
      <c r="M48" s="268" t="s">
        <v>143</v>
      </c>
      <c r="N48" s="268" t="s">
        <v>143</v>
      </c>
      <c r="O48" s="269" t="s">
        <v>143</v>
      </c>
      <c r="P48" s="860"/>
      <c r="Q48" s="861"/>
      <c r="R48" s="862"/>
    </row>
    <row r="49" spans="1:18" ht="15.75" customHeight="1">
      <c r="B49" s="93" t="s">
        <v>84</v>
      </c>
      <c r="C49" s="844"/>
      <c r="D49" s="845"/>
      <c r="E49" s="845"/>
      <c r="F49" s="846"/>
      <c r="G49" s="858"/>
      <c r="H49" s="848"/>
      <c r="I49" s="859"/>
      <c r="J49" s="857"/>
      <c r="K49" s="856"/>
      <c r="L49" s="857"/>
      <c r="M49" s="268"/>
      <c r="N49" s="270"/>
      <c r="O49" s="271"/>
      <c r="P49" s="798"/>
      <c r="Q49" s="770"/>
      <c r="R49" s="775"/>
    </row>
    <row r="50" spans="1:18" ht="15.75" customHeight="1">
      <c r="B50" s="94" t="s">
        <v>91</v>
      </c>
      <c r="C50" s="844"/>
      <c r="D50" s="845"/>
      <c r="E50" s="845"/>
      <c r="F50" s="846"/>
      <c r="G50" s="858"/>
      <c r="H50" s="848"/>
      <c r="I50" s="859"/>
      <c r="J50" s="857"/>
      <c r="K50" s="856"/>
      <c r="L50" s="857"/>
      <c r="M50" s="268"/>
      <c r="N50" s="270"/>
      <c r="O50" s="271"/>
      <c r="P50" s="798"/>
      <c r="Q50" s="770"/>
      <c r="R50" s="775"/>
    </row>
    <row r="51" spans="1:18" ht="15.75" customHeight="1">
      <c r="B51" s="94" t="s">
        <v>92</v>
      </c>
      <c r="C51" s="844"/>
      <c r="D51" s="845"/>
      <c r="E51" s="845"/>
      <c r="F51" s="846"/>
      <c r="G51" s="858"/>
      <c r="H51" s="848"/>
      <c r="I51" s="859"/>
      <c r="J51" s="857"/>
      <c r="K51" s="856"/>
      <c r="L51" s="857"/>
      <c r="M51" s="268"/>
      <c r="N51" s="270"/>
      <c r="O51" s="271"/>
      <c r="P51" s="798"/>
      <c r="Q51" s="770"/>
      <c r="R51" s="775"/>
    </row>
    <row r="52" spans="1:18" ht="33" customHeight="1" thickBot="1">
      <c r="B52" s="276" t="s">
        <v>211</v>
      </c>
      <c r="C52" s="844"/>
      <c r="D52" s="845"/>
      <c r="E52" s="845"/>
      <c r="F52" s="846"/>
      <c r="G52" s="858"/>
      <c r="H52" s="848"/>
      <c r="I52" s="859"/>
      <c r="J52" s="857"/>
      <c r="K52" s="856"/>
      <c r="L52" s="857"/>
      <c r="M52" s="268"/>
      <c r="N52" s="270"/>
      <c r="O52" s="271"/>
      <c r="P52" s="863"/>
      <c r="Q52" s="864"/>
      <c r="R52" s="865"/>
    </row>
    <row r="53" spans="1:18" ht="15" customHeight="1" thickTop="1">
      <c r="B53" s="277" t="s">
        <v>158</v>
      </c>
      <c r="C53" s="87"/>
      <c r="D53" s="87"/>
      <c r="E53" s="87"/>
      <c r="F53" s="87"/>
      <c r="G53" s="87"/>
      <c r="H53" s="87"/>
      <c r="I53" s="87"/>
      <c r="J53" s="87"/>
      <c r="K53" s="87"/>
      <c r="L53" s="87"/>
      <c r="M53" s="87"/>
      <c r="N53" s="87"/>
      <c r="O53" s="88"/>
      <c r="P53" s="299"/>
      <c r="Q53" s="292"/>
      <c r="R53" s="288"/>
    </row>
    <row r="54" spans="1:18" ht="33" customHeight="1" thickBot="1">
      <c r="B54" s="276" t="s">
        <v>213</v>
      </c>
      <c r="C54" s="849" t="s">
        <v>144</v>
      </c>
      <c r="D54" s="850"/>
      <c r="E54" s="850"/>
      <c r="F54" s="851"/>
      <c r="G54" s="878" t="s">
        <v>142</v>
      </c>
      <c r="H54" s="853"/>
      <c r="I54" s="878" t="s">
        <v>142</v>
      </c>
      <c r="J54" s="853"/>
      <c r="K54" s="878" t="s">
        <v>142</v>
      </c>
      <c r="L54" s="853"/>
      <c r="M54" s="272" t="s">
        <v>143</v>
      </c>
      <c r="N54" s="272" t="s">
        <v>143</v>
      </c>
      <c r="O54" s="275" t="s">
        <v>143</v>
      </c>
      <c r="P54" s="882"/>
      <c r="Q54" s="883"/>
      <c r="R54" s="884"/>
    </row>
    <row r="55" spans="1:18" ht="17.25" thickTop="1" thickBot="1">
      <c r="B55" s="108"/>
      <c r="C55" s="888"/>
      <c r="D55" s="888"/>
      <c r="E55" s="888"/>
      <c r="F55" s="888"/>
      <c r="G55" s="889"/>
      <c r="H55" s="889"/>
      <c r="I55" s="890"/>
      <c r="J55" s="890"/>
      <c r="K55" s="891"/>
      <c r="L55" s="892"/>
      <c r="M55" s="879" t="s">
        <v>167</v>
      </c>
      <c r="N55" s="880"/>
      <c r="O55" s="881"/>
      <c r="P55" s="285"/>
      <c r="Q55" s="286"/>
      <c r="R55" s="287"/>
    </row>
    <row r="56" spans="1:18" ht="17.25" customHeight="1" thickTop="1">
      <c r="B56" s="95"/>
      <c r="C56" s="96"/>
      <c r="D56" s="97"/>
      <c r="E56" s="98"/>
      <c r="F56" s="98"/>
      <c r="G56" s="98"/>
      <c r="H56" s="99"/>
      <c r="I56" s="100"/>
      <c r="J56" s="98"/>
      <c r="O56" s="75"/>
    </row>
    <row r="57" spans="1:18" ht="15.75" customHeight="1">
      <c r="A57" s="151" t="s">
        <v>64</v>
      </c>
      <c r="B57" s="840" t="s">
        <v>161</v>
      </c>
      <c r="C57" s="840"/>
      <c r="D57" s="840"/>
      <c r="E57" s="840"/>
      <c r="F57" s="840"/>
      <c r="G57" s="840"/>
      <c r="H57" s="840"/>
      <c r="I57" s="840"/>
      <c r="J57" s="840"/>
      <c r="L57" s="2"/>
      <c r="M57" s="2"/>
      <c r="N57" s="30"/>
    </row>
    <row r="58" spans="1:18" ht="15.75" customHeight="1">
      <c r="A58" s="6"/>
      <c r="B58" s="101" t="s">
        <v>162</v>
      </c>
      <c r="C58" s="885"/>
      <c r="D58" s="886"/>
      <c r="E58" s="886"/>
      <c r="F58" s="886"/>
      <c r="G58" s="887"/>
      <c r="H58" s="135"/>
      <c r="I58" s="135"/>
      <c r="J58" s="135"/>
      <c r="L58" s="2"/>
      <c r="M58" s="2"/>
      <c r="N58" s="30"/>
    </row>
    <row r="59" spans="1:18" ht="17.25" customHeight="1">
      <c r="B59" s="95"/>
      <c r="C59" s="96"/>
      <c r="D59" s="97"/>
      <c r="E59" s="98"/>
      <c r="F59" s="98"/>
      <c r="G59" s="98"/>
      <c r="H59" s="99"/>
      <c r="I59" s="100"/>
      <c r="J59" s="98"/>
      <c r="O59" s="75"/>
    </row>
    <row r="60" spans="1:18" ht="12.75" customHeight="1">
      <c r="B60" s="723" t="s">
        <v>140</v>
      </c>
      <c r="C60" s="723"/>
      <c r="D60" s="723"/>
      <c r="E60" s="723"/>
      <c r="F60" s="723"/>
      <c r="G60" s="723"/>
      <c r="H60" s="723"/>
      <c r="I60" s="723"/>
      <c r="J60" s="723"/>
      <c r="K60" s="723"/>
      <c r="L60" s="723"/>
      <c r="M60" s="723"/>
      <c r="N60" s="723"/>
      <c r="O60" s="723"/>
      <c r="P60" s="723"/>
      <c r="Q60" s="723"/>
      <c r="R60" s="723"/>
    </row>
    <row r="61" spans="1:18">
      <c r="B61" s="723"/>
      <c r="C61" s="723"/>
      <c r="D61" s="723"/>
      <c r="E61" s="723"/>
      <c r="F61" s="723"/>
      <c r="G61" s="723"/>
      <c r="H61" s="723"/>
      <c r="I61" s="723"/>
      <c r="J61" s="723"/>
      <c r="K61" s="723"/>
      <c r="L61" s="723"/>
      <c r="M61" s="723"/>
      <c r="N61" s="723"/>
      <c r="O61" s="723"/>
      <c r="P61" s="723"/>
      <c r="Q61" s="723"/>
      <c r="R61" s="723"/>
    </row>
    <row r="62" spans="1:18">
      <c r="B62" s="723"/>
      <c r="C62" s="723"/>
      <c r="D62" s="723"/>
      <c r="E62" s="723"/>
      <c r="F62" s="723"/>
      <c r="G62" s="723"/>
      <c r="H62" s="723"/>
      <c r="I62" s="723"/>
      <c r="J62" s="723"/>
      <c r="K62" s="723"/>
      <c r="L62" s="723"/>
      <c r="M62" s="723"/>
      <c r="N62" s="723"/>
      <c r="O62" s="723"/>
      <c r="P62" s="723"/>
      <c r="Q62" s="723"/>
      <c r="R62" s="723"/>
    </row>
    <row r="64" spans="1:18" s="71" customFormat="1" ht="15.75">
      <c r="B64" s="717" t="s">
        <v>214</v>
      </c>
      <c r="C64" s="717"/>
      <c r="D64" s="717"/>
      <c r="E64" s="717"/>
      <c r="F64" s="717"/>
      <c r="G64" s="717"/>
      <c r="H64" s="717"/>
      <c r="I64" s="717"/>
      <c r="J64" s="717"/>
      <c r="K64" s="717"/>
      <c r="L64" s="717"/>
      <c r="M64" s="717"/>
      <c r="N64" s="717"/>
      <c r="O64" s="717"/>
    </row>
  </sheetData>
  <sheetProtection password="DDFE" sheet="1" objects="1" scenarios="1" formatCells="0" formatRows="0" insertRows="0" insertHyperlinks="0" deleteRows="0"/>
  <mergeCells count="154">
    <mergeCell ref="B64:O64"/>
    <mergeCell ref="P54:R54"/>
    <mergeCell ref="C52:F52"/>
    <mergeCell ref="P48:R52"/>
    <mergeCell ref="B57:J57"/>
    <mergeCell ref="C58:G58"/>
    <mergeCell ref="B60:R62"/>
    <mergeCell ref="C55:F55"/>
    <mergeCell ref="G55:H55"/>
    <mergeCell ref="I55:J55"/>
    <mergeCell ref="K55:L55"/>
    <mergeCell ref="C48:F48"/>
    <mergeCell ref="G48:H48"/>
    <mergeCell ref="I48:J48"/>
    <mergeCell ref="K48:L48"/>
    <mergeCell ref="C50:F50"/>
    <mergeCell ref="G50:H50"/>
    <mergeCell ref="A1:R2"/>
    <mergeCell ref="D13:H13"/>
    <mergeCell ref="A4:R4"/>
    <mergeCell ref="C54:F54"/>
    <mergeCell ref="G54:H54"/>
    <mergeCell ref="I54:J54"/>
    <mergeCell ref="M55:O55"/>
    <mergeCell ref="G51:H51"/>
    <mergeCell ref="I51:J51"/>
    <mergeCell ref="K51:L51"/>
    <mergeCell ref="G52:H52"/>
    <mergeCell ref="I52:J52"/>
    <mergeCell ref="K52:L52"/>
    <mergeCell ref="K54:L54"/>
    <mergeCell ref="I50:J50"/>
    <mergeCell ref="K50:L50"/>
    <mergeCell ref="C49:F49"/>
    <mergeCell ref="G49:H49"/>
    <mergeCell ref="I49:J49"/>
    <mergeCell ref="K49:L49"/>
    <mergeCell ref="C51:F51"/>
    <mergeCell ref="G46:H46"/>
    <mergeCell ref="I46:J46"/>
    <mergeCell ref="K46:L46"/>
    <mergeCell ref="P44:R46"/>
    <mergeCell ref="C45:F45"/>
    <mergeCell ref="G45:H45"/>
    <mergeCell ref="I45:J45"/>
    <mergeCell ref="K45:L45"/>
    <mergeCell ref="C46:F46"/>
    <mergeCell ref="C44:F44"/>
    <mergeCell ref="G44:H44"/>
    <mergeCell ref="I44:J44"/>
    <mergeCell ref="K44:L44"/>
    <mergeCell ref="G41:H41"/>
    <mergeCell ref="I41:J41"/>
    <mergeCell ref="K41:L41"/>
    <mergeCell ref="C42:F42"/>
    <mergeCell ref="G42:H42"/>
    <mergeCell ref="I42:J42"/>
    <mergeCell ref="K42:L42"/>
    <mergeCell ref="P39:R42"/>
    <mergeCell ref="C40:F40"/>
    <mergeCell ref="G40:H40"/>
    <mergeCell ref="I40:J40"/>
    <mergeCell ref="K40:L40"/>
    <mergeCell ref="C41:F41"/>
    <mergeCell ref="C39:F39"/>
    <mergeCell ref="G39:H39"/>
    <mergeCell ref="I39:J39"/>
    <mergeCell ref="K39:L39"/>
    <mergeCell ref="G32:H32"/>
    <mergeCell ref="I32:J32"/>
    <mergeCell ref="K32:L32"/>
    <mergeCell ref="P35:R37"/>
    <mergeCell ref="C36:F36"/>
    <mergeCell ref="G36:H36"/>
    <mergeCell ref="I36:J36"/>
    <mergeCell ref="K36:L36"/>
    <mergeCell ref="C37:F37"/>
    <mergeCell ref="G37:H37"/>
    <mergeCell ref="I37:J37"/>
    <mergeCell ref="K37:L37"/>
    <mergeCell ref="C35:F35"/>
    <mergeCell ref="G35:H35"/>
    <mergeCell ref="I35:J35"/>
    <mergeCell ref="K35:L35"/>
    <mergeCell ref="P17:R22"/>
    <mergeCell ref="C18:F18"/>
    <mergeCell ref="G18:H18"/>
    <mergeCell ref="I18:J18"/>
    <mergeCell ref="K18:L18"/>
    <mergeCell ref="C19:F19"/>
    <mergeCell ref="P29:R33"/>
    <mergeCell ref="C30:F30"/>
    <mergeCell ref="G30:H30"/>
    <mergeCell ref="I30:J30"/>
    <mergeCell ref="K30:L30"/>
    <mergeCell ref="C31:F31"/>
    <mergeCell ref="C29:F29"/>
    <mergeCell ref="G29:H29"/>
    <mergeCell ref="I29:J29"/>
    <mergeCell ref="K29:L29"/>
    <mergeCell ref="G31:H31"/>
    <mergeCell ref="I31:J31"/>
    <mergeCell ref="K31:L31"/>
    <mergeCell ref="C33:F33"/>
    <mergeCell ref="G33:H33"/>
    <mergeCell ref="I33:J33"/>
    <mergeCell ref="K33:L33"/>
    <mergeCell ref="C32:F32"/>
    <mergeCell ref="G26:H26"/>
    <mergeCell ref="I26:J26"/>
    <mergeCell ref="K26:L26"/>
    <mergeCell ref="C27:F27"/>
    <mergeCell ref="G27:H27"/>
    <mergeCell ref="I27:J27"/>
    <mergeCell ref="K27:L27"/>
    <mergeCell ref="P24:R27"/>
    <mergeCell ref="C25:F25"/>
    <mergeCell ref="G25:H25"/>
    <mergeCell ref="I25:J25"/>
    <mergeCell ref="K25:L25"/>
    <mergeCell ref="C26:F26"/>
    <mergeCell ref="C24:F24"/>
    <mergeCell ref="G24:H24"/>
    <mergeCell ref="I24:J24"/>
    <mergeCell ref="K24:L24"/>
    <mergeCell ref="C17:F17"/>
    <mergeCell ref="G17:H17"/>
    <mergeCell ref="I17:J17"/>
    <mergeCell ref="K17:L17"/>
    <mergeCell ref="C22:F22"/>
    <mergeCell ref="G22:H22"/>
    <mergeCell ref="I22:J22"/>
    <mergeCell ref="K22:L22"/>
    <mergeCell ref="C21:F21"/>
    <mergeCell ref="G21:H21"/>
    <mergeCell ref="I21:J21"/>
    <mergeCell ref="K21:L21"/>
    <mergeCell ref="G19:H19"/>
    <mergeCell ref="I19:J19"/>
    <mergeCell ref="K19:L19"/>
    <mergeCell ref="C20:F20"/>
    <mergeCell ref="G20:H20"/>
    <mergeCell ref="I20:J20"/>
    <mergeCell ref="K20:L20"/>
    <mergeCell ref="K15:L15"/>
    <mergeCell ref="A3:I3"/>
    <mergeCell ref="Q6:R6"/>
    <mergeCell ref="B7:J7"/>
    <mergeCell ref="H9:J9"/>
    <mergeCell ref="B11:J11"/>
    <mergeCell ref="B14:I14"/>
    <mergeCell ref="C15:F15"/>
    <mergeCell ref="G15:H15"/>
    <mergeCell ref="I15:J15"/>
  </mergeCells>
  <hyperlinks>
    <hyperlink ref="B64:O64" r:id="rId1" display="More information: www.eumayors.eu."/>
    <hyperlink ref="Q6:R6" r:id="rId2" display="Instructions"/>
  </hyperlinks>
  <printOptions horizontalCentered="1"/>
  <pageMargins left="0.59055118110236227" right="0.59055118110236227" top="0.59055118110236227" bottom="0.59055118110236227" header="0.51181102362204722" footer="0.51181102362204722"/>
  <pageSetup paperSize="9" scale="53" fitToHeight="7" orientation="landscape" r:id="rId3"/>
  <headerFooter alignWithMargins="0"/>
  <rowBreaks count="1" manualBreakCount="1">
    <brk id="37" max="16383" man="1"/>
  </rowBreaks>
  <drawing r:id="rId4"/>
</worksheet>
</file>

<file path=xl/worksheets/sheet2.xml><?xml version="1.0" encoding="utf-8"?>
<worksheet xmlns="http://schemas.openxmlformats.org/spreadsheetml/2006/main" xmlns:r="http://schemas.openxmlformats.org/officeDocument/2006/relationships">
  <sheetPr codeName="Feuil2">
    <pageSetUpPr autoPageBreaks="0"/>
  </sheetPr>
  <dimension ref="A1:T105"/>
  <sheetViews>
    <sheetView zoomScale="75" zoomScaleNormal="75" zoomScaleSheetLayoutView="50" zoomScalePageLayoutView="50" workbookViewId="0">
      <selection activeCell="D7" sqref="D7"/>
    </sheetView>
  </sheetViews>
  <sheetFormatPr defaultColWidth="11.42578125" defaultRowHeight="12.75"/>
  <cols>
    <col min="1" max="1" width="3.28515625" style="104" customWidth="1"/>
    <col min="2" max="2" width="56.140625" style="104" customWidth="1"/>
    <col min="3" max="3" width="13" style="104" customWidth="1"/>
    <col min="4" max="4" width="12.7109375" style="104" customWidth="1"/>
    <col min="5" max="5" width="11.5703125" style="104" customWidth="1"/>
    <col min="6" max="6" width="11.140625" style="104" customWidth="1"/>
    <col min="7" max="7" width="11.28515625" style="104" customWidth="1"/>
    <col min="8" max="8" width="10.140625" style="104" customWidth="1"/>
    <col min="9" max="9" width="9.5703125" style="104" customWidth="1"/>
    <col min="10" max="10" width="10.7109375" style="104" customWidth="1"/>
    <col min="11" max="11" width="8.5703125" style="104" customWidth="1"/>
    <col min="12" max="12" width="12.42578125" style="104" customWidth="1"/>
    <col min="13" max="14" width="11.28515625" style="104" customWidth="1"/>
    <col min="15" max="15" width="10.42578125" style="104" customWidth="1"/>
    <col min="16" max="16" width="11.42578125" style="104"/>
    <col min="17" max="18" width="12.5703125" style="104" customWidth="1"/>
    <col min="19" max="16384" width="11.42578125" style="104"/>
  </cols>
  <sheetData>
    <row r="1" spans="1:18" ht="56.25" customHeight="1">
      <c r="A1" s="706" t="s">
        <v>207</v>
      </c>
      <c r="B1" s="706"/>
      <c r="C1" s="706"/>
      <c r="D1" s="706"/>
      <c r="E1" s="706"/>
      <c r="F1" s="706"/>
      <c r="G1" s="706"/>
      <c r="H1" s="706"/>
      <c r="I1" s="706"/>
      <c r="J1" s="706"/>
      <c r="K1" s="706"/>
      <c r="L1" s="706"/>
      <c r="M1" s="706"/>
      <c r="N1" s="706"/>
      <c r="O1" s="706"/>
      <c r="P1" s="706"/>
      <c r="Q1" s="706"/>
      <c r="R1" s="706"/>
    </row>
    <row r="2" spans="1:18" ht="11.25" customHeight="1">
      <c r="A2" s="706"/>
      <c r="B2" s="706"/>
      <c r="C2" s="706"/>
      <c r="D2" s="706"/>
      <c r="E2" s="706"/>
      <c r="F2" s="706"/>
      <c r="G2" s="706"/>
      <c r="H2" s="706"/>
      <c r="I2" s="706"/>
      <c r="J2" s="706"/>
      <c r="K2" s="706"/>
      <c r="L2" s="706"/>
      <c r="M2" s="706"/>
      <c r="N2" s="706"/>
      <c r="O2" s="706"/>
      <c r="P2" s="706"/>
      <c r="Q2" s="706"/>
      <c r="R2" s="706"/>
    </row>
    <row r="3" spans="1:18" ht="28.5" customHeight="1">
      <c r="A3" s="708"/>
      <c r="B3" s="708"/>
      <c r="C3" s="708"/>
      <c r="D3" s="708"/>
      <c r="E3" s="708"/>
      <c r="F3" s="708"/>
      <c r="G3" s="708"/>
      <c r="H3" s="708"/>
      <c r="I3" s="708"/>
      <c r="J3" s="1"/>
      <c r="K3" s="1"/>
    </row>
    <row r="4" spans="1:18" ht="24.95" customHeight="1">
      <c r="A4" s="707" t="s">
        <v>135</v>
      </c>
      <c r="B4" s="707"/>
      <c r="C4" s="707"/>
      <c r="D4" s="707"/>
      <c r="E4" s="707"/>
      <c r="F4" s="707"/>
      <c r="G4" s="707"/>
      <c r="H4" s="707"/>
      <c r="I4" s="707"/>
      <c r="J4" s="707"/>
      <c r="K4" s="707"/>
      <c r="L4" s="707"/>
      <c r="M4" s="707"/>
      <c r="N4" s="707"/>
      <c r="O4" s="707"/>
      <c r="P4" s="707"/>
      <c r="Q4" s="707"/>
      <c r="R4" s="707"/>
    </row>
    <row r="5" spans="1:18" ht="17.25" customHeight="1">
      <c r="A5" s="811"/>
      <c r="B5" s="811"/>
      <c r="C5" s="811"/>
      <c r="D5" s="811"/>
      <c r="E5" s="811"/>
      <c r="F5" s="811"/>
      <c r="G5" s="811"/>
      <c r="H5" s="811"/>
      <c r="I5" s="811"/>
      <c r="J5" s="811"/>
      <c r="K5" s="811"/>
      <c r="L5" s="811"/>
      <c r="M5" s="811"/>
      <c r="N5" s="811"/>
      <c r="O5" s="811"/>
      <c r="P5" s="811"/>
      <c r="Q5" s="811"/>
      <c r="R5" s="811"/>
    </row>
    <row r="6" spans="1:18" ht="13.5" customHeight="1">
      <c r="A6" s="24"/>
      <c r="B6" s="135"/>
      <c r="C6" s="106"/>
      <c r="D6" s="106"/>
      <c r="E6" s="106"/>
      <c r="F6" s="106"/>
      <c r="G6" s="106"/>
      <c r="H6" s="106"/>
      <c r="I6" s="106"/>
      <c r="J6" s="106"/>
      <c r="K6" s="23"/>
      <c r="L6" s="23"/>
      <c r="M6" s="23"/>
      <c r="N6" s="23"/>
    </row>
    <row r="7" spans="1:18" ht="18.75" customHeight="1">
      <c r="A7" s="149" t="s">
        <v>120</v>
      </c>
      <c r="B7" s="150" t="s">
        <v>204</v>
      </c>
      <c r="C7" s="28"/>
      <c r="D7" s="302"/>
      <c r="E7" s="7"/>
      <c r="F7" s="7"/>
      <c r="G7" s="7"/>
      <c r="H7" s="7"/>
      <c r="I7" s="7"/>
      <c r="J7" s="7"/>
      <c r="K7" s="7"/>
      <c r="L7" s="28"/>
      <c r="Q7" s="709" t="s">
        <v>203</v>
      </c>
      <c r="R7" s="709"/>
    </row>
    <row r="8" spans="1:18" ht="20.25" customHeight="1">
      <c r="A8" s="6"/>
      <c r="B8" s="749" t="s">
        <v>205</v>
      </c>
      <c r="C8" s="749"/>
      <c r="D8" s="749"/>
      <c r="E8" s="749"/>
      <c r="F8" s="749"/>
      <c r="G8" s="749"/>
      <c r="H8" s="749"/>
      <c r="I8" s="750"/>
      <c r="J8" s="751"/>
      <c r="K8" s="752"/>
    </row>
    <row r="9" spans="1:18" ht="18" customHeight="1">
      <c r="A9" s="16"/>
      <c r="B9" s="29"/>
      <c r="C9" s="28"/>
      <c r="D9" s="7"/>
      <c r="E9" s="7"/>
      <c r="F9" s="7"/>
      <c r="G9" s="7"/>
      <c r="J9" s="11"/>
      <c r="K9" s="11"/>
    </row>
    <row r="10" spans="1:18" ht="18" customHeight="1">
      <c r="A10" s="149" t="s">
        <v>94</v>
      </c>
      <c r="B10" s="150" t="s">
        <v>176</v>
      </c>
      <c r="C10" s="39"/>
      <c r="D10" s="132"/>
      <c r="E10" s="132"/>
      <c r="F10" s="132"/>
      <c r="G10" s="132"/>
      <c r="H10" s="27"/>
      <c r="I10" s="27"/>
      <c r="J10" s="133"/>
      <c r="K10" s="133"/>
    </row>
    <row r="11" spans="1:18" ht="18" customHeight="1">
      <c r="A11" s="16"/>
      <c r="B11" s="134" t="s">
        <v>139</v>
      </c>
      <c r="C11" s="183"/>
      <c r="D11" s="725" t="s">
        <v>178</v>
      </c>
      <c r="E11" s="726"/>
      <c r="F11" s="726"/>
      <c r="G11" s="726"/>
      <c r="H11" s="726"/>
      <c r="I11" s="726"/>
      <c r="J11" s="726"/>
      <c r="K11" s="726"/>
      <c r="L11" s="18"/>
      <c r="M11" s="18"/>
      <c r="N11" s="18"/>
      <c r="O11" s="18"/>
      <c r="P11" s="18"/>
      <c r="Q11" s="18"/>
      <c r="R11" s="18"/>
    </row>
    <row r="12" spans="1:18" ht="18" customHeight="1">
      <c r="A12" s="16"/>
      <c r="B12" s="131"/>
      <c r="C12" s="183"/>
      <c r="D12" s="726" t="s">
        <v>179</v>
      </c>
      <c r="E12" s="726"/>
      <c r="F12" s="726"/>
      <c r="G12" s="726"/>
      <c r="H12" s="726"/>
      <c r="I12" s="726"/>
      <c r="J12" s="726"/>
      <c r="K12" s="726"/>
      <c r="L12" s="20"/>
      <c r="M12" s="20"/>
      <c r="N12" s="20"/>
      <c r="O12" s="20"/>
      <c r="P12" s="20"/>
      <c r="Q12" s="20"/>
      <c r="R12" s="20"/>
    </row>
    <row r="13" spans="1:18" ht="18" customHeight="1">
      <c r="A13" s="16"/>
      <c r="B13" s="171" t="s">
        <v>177</v>
      </c>
      <c r="C13" s="7"/>
      <c r="D13" s="105"/>
      <c r="E13" s="105"/>
      <c r="F13" s="105"/>
      <c r="G13" s="105"/>
      <c r="H13" s="105"/>
      <c r="I13" s="105"/>
      <c r="J13" s="105"/>
      <c r="K13" s="105"/>
      <c r="L13" s="20"/>
      <c r="M13" s="20"/>
      <c r="N13" s="20"/>
      <c r="O13" s="20"/>
      <c r="P13" s="20"/>
      <c r="Q13" s="20"/>
      <c r="R13" s="20"/>
    </row>
    <row r="14" spans="1:18" ht="18" customHeight="1">
      <c r="A14" s="113"/>
      <c r="B14" s="134" t="s">
        <v>139</v>
      </c>
      <c r="C14" s="184"/>
      <c r="D14" s="725" t="s">
        <v>170</v>
      </c>
      <c r="E14" s="725"/>
      <c r="F14" s="725"/>
      <c r="G14" s="725"/>
      <c r="H14" s="725"/>
      <c r="I14" s="725"/>
      <c r="J14" s="725"/>
      <c r="K14" s="725"/>
      <c r="L14" s="115"/>
      <c r="M14" s="115"/>
      <c r="N14" s="115"/>
      <c r="O14" s="115"/>
      <c r="P14" s="115"/>
      <c r="Q14" s="115"/>
      <c r="R14" s="115"/>
    </row>
    <row r="15" spans="1:18" ht="18" customHeight="1">
      <c r="A15" s="113"/>
      <c r="B15" s="114"/>
      <c r="C15" s="184"/>
      <c r="D15" s="725" t="s">
        <v>173</v>
      </c>
      <c r="E15" s="725"/>
      <c r="F15" s="725"/>
      <c r="G15" s="725"/>
      <c r="H15" s="725"/>
      <c r="I15" s="725"/>
      <c r="J15" s="725"/>
      <c r="K15" s="725"/>
      <c r="L15" s="115"/>
      <c r="M15" s="115"/>
      <c r="N15" s="115"/>
      <c r="O15" s="115"/>
      <c r="P15" s="115"/>
      <c r="Q15" s="115"/>
      <c r="R15" s="115"/>
    </row>
    <row r="16" spans="1:18" ht="18" customHeight="1">
      <c r="A16" s="6"/>
      <c r="B16" s="21"/>
      <c r="C16" s="7"/>
      <c r="D16" s="22"/>
      <c r="E16" s="22"/>
      <c r="F16" s="22"/>
      <c r="G16" s="14"/>
      <c r="H16" s="15"/>
    </row>
    <row r="17" spans="1:18" ht="13.5" customHeight="1">
      <c r="A17" s="149" t="s">
        <v>64</v>
      </c>
      <c r="B17" s="150" t="s">
        <v>153</v>
      </c>
      <c r="C17" s="149"/>
      <c r="D17" s="150"/>
      <c r="E17" s="149"/>
      <c r="F17" s="150"/>
      <c r="G17" s="149"/>
      <c r="H17" s="150"/>
      <c r="I17" s="149"/>
      <c r="J17" s="150"/>
      <c r="K17" s="23"/>
      <c r="L17" s="23"/>
      <c r="M17" s="23"/>
      <c r="N17" s="23"/>
    </row>
    <row r="18" spans="1:18" ht="13.5" customHeight="1" thickBot="1">
      <c r="A18" s="25"/>
      <c r="B18" s="30"/>
      <c r="C18" s="23"/>
      <c r="D18" s="23"/>
      <c r="E18" s="23"/>
      <c r="F18" s="23"/>
      <c r="G18" s="23"/>
      <c r="H18" s="23"/>
      <c r="I18" s="23"/>
      <c r="J18" s="23"/>
      <c r="K18" s="23"/>
      <c r="L18" s="23"/>
      <c r="M18" s="23"/>
      <c r="N18" s="23"/>
    </row>
    <row r="19" spans="1:18" ht="16.5" customHeight="1" thickBot="1">
      <c r="A19" s="27"/>
      <c r="B19" s="31" t="s">
        <v>93</v>
      </c>
      <c r="C19" s="121"/>
      <c r="D19" s="783" t="s">
        <v>208</v>
      </c>
      <c r="E19" s="784"/>
      <c r="F19" s="784"/>
      <c r="G19" s="784"/>
      <c r="H19" s="785"/>
      <c r="J19" s="11"/>
      <c r="K19" s="11"/>
    </row>
    <row r="20" spans="1:18" ht="15" customHeight="1">
      <c r="A20" s="27"/>
      <c r="B20" s="30"/>
      <c r="C20" s="28"/>
      <c r="D20" s="32"/>
      <c r="E20" s="32"/>
      <c r="F20" s="32"/>
      <c r="G20" s="32"/>
      <c r="J20" s="11"/>
      <c r="K20" s="11"/>
    </row>
    <row r="21" spans="1:18" ht="17.25" customHeight="1">
      <c r="A21" s="27"/>
      <c r="B21" s="727" t="s">
        <v>103</v>
      </c>
      <c r="C21" s="727"/>
      <c r="D21" s="32"/>
      <c r="E21" s="32"/>
      <c r="F21" s="32"/>
      <c r="G21" s="32"/>
      <c r="J21" s="11"/>
      <c r="K21" s="11"/>
    </row>
    <row r="22" spans="1:18" ht="15" customHeight="1">
      <c r="A22" s="27"/>
      <c r="B22" s="782" t="s">
        <v>209</v>
      </c>
      <c r="C22" s="782"/>
      <c r="D22" s="782"/>
      <c r="E22" s="782"/>
      <c r="F22" s="782"/>
      <c r="G22" s="782"/>
      <c r="H22" s="782"/>
      <c r="I22" s="782"/>
      <c r="J22" s="782"/>
      <c r="K22" s="782"/>
      <c r="L22" s="782"/>
      <c r="M22" s="782"/>
      <c r="N22" s="782"/>
      <c r="O22" s="782"/>
      <c r="P22" s="782"/>
      <c r="Q22" s="782"/>
      <c r="R22" s="782"/>
    </row>
    <row r="23" spans="1:18" ht="15" customHeight="1" thickBot="1">
      <c r="A23" s="27"/>
      <c r="B23" s="179"/>
      <c r="C23" s="179"/>
      <c r="D23" s="179"/>
      <c r="E23" s="179"/>
      <c r="F23" s="179"/>
      <c r="G23" s="179"/>
      <c r="H23" s="179"/>
      <c r="I23" s="179"/>
      <c r="J23" s="179"/>
      <c r="K23" s="179"/>
      <c r="L23" s="179"/>
      <c r="M23" s="179"/>
      <c r="N23" s="179"/>
      <c r="O23" s="179"/>
      <c r="P23" s="179"/>
      <c r="Q23" s="179"/>
      <c r="R23" s="179"/>
    </row>
    <row r="24" spans="1:18" s="34" customFormat="1" ht="17.25" customHeight="1" thickTop="1" thickBot="1">
      <c r="A24" s="33"/>
      <c r="B24" s="753" t="s">
        <v>69</v>
      </c>
      <c r="C24" s="756" t="s">
        <v>183</v>
      </c>
      <c r="D24" s="757"/>
      <c r="E24" s="757"/>
      <c r="F24" s="757"/>
      <c r="G24" s="757"/>
      <c r="H24" s="757"/>
      <c r="I24" s="757"/>
      <c r="J24" s="757"/>
      <c r="K24" s="757"/>
      <c r="L24" s="757"/>
      <c r="M24" s="757"/>
      <c r="N24" s="757"/>
      <c r="O24" s="757"/>
      <c r="P24" s="757"/>
      <c r="Q24" s="757"/>
      <c r="R24" s="758"/>
    </row>
    <row r="25" spans="1:18" ht="13.5" customHeight="1" thickTop="1">
      <c r="A25" s="27"/>
      <c r="B25" s="754"/>
      <c r="C25" s="759" t="s">
        <v>71</v>
      </c>
      <c r="D25" s="761" t="s">
        <v>150</v>
      </c>
      <c r="E25" s="735" t="s">
        <v>85</v>
      </c>
      <c r="F25" s="736"/>
      <c r="G25" s="736"/>
      <c r="H25" s="736"/>
      <c r="I25" s="736"/>
      <c r="J25" s="736"/>
      <c r="K25" s="736"/>
      <c r="L25" s="762"/>
      <c r="M25" s="735" t="s">
        <v>111</v>
      </c>
      <c r="N25" s="736"/>
      <c r="O25" s="736"/>
      <c r="P25" s="736"/>
      <c r="Q25" s="763"/>
      <c r="R25" s="740" t="s">
        <v>70</v>
      </c>
    </row>
    <row r="26" spans="1:18" ht="52.5" customHeight="1" thickBot="1">
      <c r="A26" s="27"/>
      <c r="B26" s="755"/>
      <c r="C26" s="760"/>
      <c r="D26" s="729"/>
      <c r="E26" s="158" t="s">
        <v>96</v>
      </c>
      <c r="F26" s="158" t="s">
        <v>104</v>
      </c>
      <c r="G26" s="159" t="s">
        <v>97</v>
      </c>
      <c r="H26" s="158" t="s">
        <v>98</v>
      </c>
      <c r="I26" s="158" t="s">
        <v>99</v>
      </c>
      <c r="J26" s="158" t="s">
        <v>100</v>
      </c>
      <c r="K26" s="160" t="s">
        <v>101</v>
      </c>
      <c r="L26" s="160" t="s">
        <v>115</v>
      </c>
      <c r="M26" s="159" t="s">
        <v>105</v>
      </c>
      <c r="N26" s="161" t="s">
        <v>102</v>
      </c>
      <c r="O26" s="161" t="s">
        <v>114</v>
      </c>
      <c r="P26" s="161" t="s">
        <v>121</v>
      </c>
      <c r="Q26" s="162" t="s">
        <v>122</v>
      </c>
      <c r="R26" s="742"/>
    </row>
    <row r="27" spans="1:18" ht="15" customHeight="1" thickTop="1">
      <c r="A27" s="35"/>
      <c r="B27" s="139" t="s">
        <v>180</v>
      </c>
      <c r="C27" s="730" t="s">
        <v>68</v>
      </c>
      <c r="D27" s="730"/>
      <c r="E27" s="730"/>
      <c r="F27" s="730"/>
      <c r="G27" s="730"/>
      <c r="H27" s="730"/>
      <c r="I27" s="730"/>
      <c r="J27" s="730"/>
      <c r="K27" s="730"/>
      <c r="L27" s="730"/>
      <c r="M27" s="730"/>
      <c r="N27" s="730"/>
      <c r="O27" s="730"/>
      <c r="P27" s="730"/>
      <c r="Q27" s="731"/>
      <c r="R27" s="117"/>
    </row>
    <row r="28" spans="1:18" ht="13.5" customHeight="1">
      <c r="A28" s="35"/>
      <c r="B28" s="118" t="s">
        <v>181</v>
      </c>
      <c r="C28" s="185" t="s">
        <v>68</v>
      </c>
      <c r="D28" s="186"/>
      <c r="E28" s="186"/>
      <c r="F28" s="186"/>
      <c r="G28" s="186"/>
      <c r="H28" s="186"/>
      <c r="I28" s="186"/>
      <c r="J28" s="186"/>
      <c r="K28" s="186"/>
      <c r="L28" s="186"/>
      <c r="M28" s="186"/>
      <c r="N28" s="186"/>
      <c r="O28" s="186"/>
      <c r="P28" s="186"/>
      <c r="Q28" s="187"/>
      <c r="R28" s="188"/>
    </row>
    <row r="29" spans="1:18" ht="17.25" customHeight="1">
      <c r="A29" s="35"/>
      <c r="B29" s="119" t="s">
        <v>182</v>
      </c>
      <c r="C29" s="185"/>
      <c r="D29" s="186"/>
      <c r="E29" s="186"/>
      <c r="F29" s="186"/>
      <c r="G29" s="186"/>
      <c r="H29" s="186"/>
      <c r="I29" s="186"/>
      <c r="J29" s="186"/>
      <c r="K29" s="186"/>
      <c r="L29" s="186"/>
      <c r="M29" s="186"/>
      <c r="N29" s="186"/>
      <c r="O29" s="186"/>
      <c r="P29" s="186"/>
      <c r="Q29" s="187"/>
      <c r="R29" s="189"/>
    </row>
    <row r="30" spans="1:18" ht="17.25" customHeight="1">
      <c r="A30" s="35"/>
      <c r="B30" s="118" t="s">
        <v>86</v>
      </c>
      <c r="C30" s="185"/>
      <c r="D30" s="186"/>
      <c r="E30" s="186"/>
      <c r="F30" s="186"/>
      <c r="G30" s="186"/>
      <c r="H30" s="186"/>
      <c r="I30" s="186"/>
      <c r="J30" s="186"/>
      <c r="K30" s="186"/>
      <c r="L30" s="186"/>
      <c r="M30" s="186"/>
      <c r="N30" s="186"/>
      <c r="O30" s="186"/>
      <c r="P30" s="186"/>
      <c r="Q30" s="187"/>
      <c r="R30" s="189"/>
    </row>
    <row r="31" spans="1:18" ht="17.25" customHeight="1">
      <c r="A31" s="35"/>
      <c r="B31" s="118" t="s">
        <v>87</v>
      </c>
      <c r="C31" s="185"/>
      <c r="D31" s="186"/>
      <c r="E31" s="186"/>
      <c r="F31" s="186"/>
      <c r="G31" s="186"/>
      <c r="H31" s="186"/>
      <c r="I31" s="186"/>
      <c r="J31" s="186"/>
      <c r="K31" s="186"/>
      <c r="L31" s="186"/>
      <c r="M31" s="186"/>
      <c r="N31" s="186"/>
      <c r="O31" s="186"/>
      <c r="P31" s="186"/>
      <c r="Q31" s="187"/>
      <c r="R31" s="189"/>
    </row>
    <row r="32" spans="1:18" ht="33" customHeight="1" thickBot="1">
      <c r="A32" s="27"/>
      <c r="B32" s="116" t="s">
        <v>126</v>
      </c>
      <c r="C32" s="190"/>
      <c r="D32" s="191"/>
      <c r="E32" s="192"/>
      <c r="F32" s="192"/>
      <c r="G32" s="192"/>
      <c r="H32" s="193"/>
      <c r="I32" s="192"/>
      <c r="J32" s="192"/>
      <c r="K32" s="193"/>
      <c r="L32" s="193"/>
      <c r="M32" s="193"/>
      <c r="N32" s="194"/>
      <c r="O32" s="191"/>
      <c r="P32" s="191"/>
      <c r="Q32" s="195"/>
      <c r="R32" s="196"/>
    </row>
    <row r="33" spans="1:19" ht="13.5" customHeight="1" thickBot="1">
      <c r="A33" s="27"/>
      <c r="B33" s="172" t="s">
        <v>123</v>
      </c>
      <c r="C33" s="197"/>
      <c r="D33" s="198"/>
      <c r="E33" s="199"/>
      <c r="F33" s="199"/>
      <c r="G33" s="199"/>
      <c r="H33" s="200"/>
      <c r="I33" s="199"/>
      <c r="J33" s="199"/>
      <c r="K33" s="200"/>
      <c r="L33" s="200"/>
      <c r="M33" s="200"/>
      <c r="N33" s="201"/>
      <c r="O33" s="198"/>
      <c r="P33" s="198"/>
      <c r="Q33" s="202"/>
      <c r="R33" s="203"/>
    </row>
    <row r="34" spans="1:19" ht="15" customHeight="1">
      <c r="A34" s="35"/>
      <c r="B34" s="36" t="s">
        <v>125</v>
      </c>
      <c r="C34" s="732"/>
      <c r="D34" s="733"/>
      <c r="E34" s="733"/>
      <c r="F34" s="733"/>
      <c r="G34" s="733"/>
      <c r="H34" s="733"/>
      <c r="I34" s="733"/>
      <c r="J34" s="733"/>
      <c r="K34" s="733"/>
      <c r="L34" s="733"/>
      <c r="M34" s="733"/>
      <c r="N34" s="733"/>
      <c r="O34" s="733"/>
      <c r="P34" s="733"/>
      <c r="Q34" s="734"/>
      <c r="R34" s="37"/>
    </row>
    <row r="35" spans="1:19" ht="13.5" customHeight="1">
      <c r="A35" s="35"/>
      <c r="B35" s="120" t="s">
        <v>75</v>
      </c>
      <c r="C35" s="185"/>
      <c r="D35" s="186"/>
      <c r="E35" s="186"/>
      <c r="F35" s="186"/>
      <c r="G35" s="186"/>
      <c r="H35" s="186"/>
      <c r="I35" s="186"/>
      <c r="J35" s="186"/>
      <c r="K35" s="186"/>
      <c r="L35" s="186"/>
      <c r="M35" s="186"/>
      <c r="N35" s="186"/>
      <c r="O35" s="186"/>
      <c r="P35" s="186"/>
      <c r="Q35" s="187"/>
      <c r="R35" s="185"/>
    </row>
    <row r="36" spans="1:19" ht="14.25" customHeight="1">
      <c r="A36" s="35"/>
      <c r="B36" s="120" t="s">
        <v>112</v>
      </c>
      <c r="C36" s="185"/>
      <c r="D36" s="186"/>
      <c r="E36" s="186"/>
      <c r="F36" s="186"/>
      <c r="G36" s="186"/>
      <c r="H36" s="186"/>
      <c r="I36" s="186"/>
      <c r="J36" s="186"/>
      <c r="K36" s="186"/>
      <c r="L36" s="186"/>
      <c r="M36" s="186"/>
      <c r="N36" s="186"/>
      <c r="O36" s="186"/>
      <c r="P36" s="186"/>
      <c r="Q36" s="187"/>
      <c r="R36" s="185"/>
    </row>
    <row r="37" spans="1:19" ht="15.75" customHeight="1">
      <c r="A37" s="35"/>
      <c r="B37" s="120" t="s">
        <v>113</v>
      </c>
      <c r="C37" s="185"/>
      <c r="D37" s="186"/>
      <c r="E37" s="186"/>
      <c r="F37" s="186"/>
      <c r="G37" s="186"/>
      <c r="H37" s="186"/>
      <c r="I37" s="186"/>
      <c r="J37" s="186"/>
      <c r="K37" s="186"/>
      <c r="L37" s="186"/>
      <c r="M37" s="186"/>
      <c r="N37" s="186"/>
      <c r="O37" s="186"/>
      <c r="P37" s="186"/>
      <c r="Q37" s="187"/>
      <c r="R37" s="185"/>
    </row>
    <row r="38" spans="1:19" ht="15.75" thickBot="1">
      <c r="A38" s="27"/>
      <c r="B38" s="173" t="s">
        <v>89</v>
      </c>
      <c r="C38" s="204"/>
      <c r="D38" s="205"/>
      <c r="E38" s="205"/>
      <c r="F38" s="205"/>
      <c r="G38" s="205"/>
      <c r="H38" s="205"/>
      <c r="I38" s="205"/>
      <c r="J38" s="205"/>
      <c r="K38" s="205"/>
      <c r="L38" s="205"/>
      <c r="M38" s="205"/>
      <c r="N38" s="206"/>
      <c r="O38" s="206"/>
      <c r="P38" s="206"/>
      <c r="Q38" s="207"/>
      <c r="R38" s="208"/>
    </row>
    <row r="39" spans="1:19" ht="17.25" thickTop="1" thickBot="1">
      <c r="A39" s="27"/>
      <c r="B39" s="174" t="s">
        <v>70</v>
      </c>
      <c r="C39" s="209"/>
      <c r="D39" s="210"/>
      <c r="E39" s="210"/>
      <c r="F39" s="210"/>
      <c r="G39" s="210"/>
      <c r="H39" s="210"/>
      <c r="I39" s="210"/>
      <c r="J39" s="210"/>
      <c r="K39" s="210"/>
      <c r="L39" s="210"/>
      <c r="M39" s="210"/>
      <c r="N39" s="211"/>
      <c r="O39" s="211"/>
      <c r="P39" s="211"/>
      <c r="Q39" s="212"/>
      <c r="R39" s="213"/>
    </row>
    <row r="40" spans="1:19" s="27" customFormat="1" ht="17.25" thickTop="1" thickBot="1">
      <c r="B40" s="38"/>
      <c r="C40" s="39"/>
      <c r="D40" s="39"/>
      <c r="E40" s="39"/>
      <c r="F40" s="39"/>
      <c r="G40" s="39"/>
      <c r="H40" s="39"/>
      <c r="I40" s="39"/>
      <c r="J40" s="39"/>
      <c r="K40" s="39"/>
      <c r="L40" s="39"/>
      <c r="M40" s="39"/>
      <c r="N40" s="39"/>
      <c r="O40" s="39"/>
      <c r="P40" s="39"/>
      <c r="Q40" s="39"/>
      <c r="R40" s="39"/>
    </row>
    <row r="41" spans="1:19" ht="31.5" thickTop="1" thickBot="1">
      <c r="A41" s="27"/>
      <c r="B41" s="110" t="s">
        <v>184</v>
      </c>
      <c r="C41" s="303"/>
      <c r="D41" s="39"/>
      <c r="E41" s="39"/>
      <c r="F41" s="39"/>
      <c r="G41" s="39"/>
      <c r="H41" s="39"/>
      <c r="I41" s="39"/>
      <c r="J41" s="39"/>
      <c r="K41" s="39"/>
      <c r="L41" s="39"/>
      <c r="M41" s="39"/>
      <c r="N41" s="39"/>
      <c r="O41" s="39"/>
      <c r="P41" s="39"/>
      <c r="Q41" s="39"/>
      <c r="R41" s="39"/>
    </row>
    <row r="42" spans="1:19" ht="30" customHeight="1" thickTop="1" thickBot="1">
      <c r="A42" s="25"/>
      <c r="B42" s="111" t="s">
        <v>169</v>
      </c>
      <c r="C42" s="303"/>
      <c r="D42" s="102"/>
      <c r="E42" s="102"/>
      <c r="F42" s="102"/>
      <c r="G42" s="102"/>
      <c r="H42" s="103"/>
    </row>
    <row r="43" spans="1:19" ht="15.75" customHeight="1" thickTop="1">
      <c r="A43" s="25"/>
      <c r="B43" s="764"/>
      <c r="C43" s="764"/>
      <c r="D43" s="137"/>
    </row>
    <row r="44" spans="1:19" ht="15.75" customHeight="1">
      <c r="A44" s="25"/>
      <c r="B44" s="138" t="s">
        <v>175</v>
      </c>
      <c r="C44" s="137"/>
      <c r="D44" s="137"/>
    </row>
    <row r="45" spans="1:19" ht="15" customHeight="1">
      <c r="A45" s="27"/>
      <c r="B45" s="782" t="s">
        <v>209</v>
      </c>
      <c r="C45" s="782"/>
      <c r="D45" s="782"/>
      <c r="E45" s="782"/>
      <c r="F45" s="782"/>
      <c r="G45" s="782"/>
      <c r="H45" s="782"/>
      <c r="I45" s="782"/>
      <c r="J45" s="782"/>
      <c r="K45" s="782"/>
      <c r="L45" s="782"/>
      <c r="M45" s="782"/>
      <c r="N45" s="782"/>
      <c r="O45" s="782"/>
      <c r="P45" s="782"/>
      <c r="Q45" s="782"/>
      <c r="R45" s="782"/>
    </row>
    <row r="46" spans="1:19" ht="15" customHeight="1" thickBot="1">
      <c r="A46" s="27"/>
      <c r="B46" s="179"/>
      <c r="C46" s="179"/>
      <c r="D46" s="179"/>
      <c r="E46" s="179"/>
      <c r="F46" s="179"/>
      <c r="G46" s="179"/>
      <c r="H46" s="179"/>
      <c r="I46" s="179"/>
      <c r="J46" s="179"/>
      <c r="K46" s="179"/>
      <c r="L46" s="179"/>
      <c r="M46" s="179"/>
      <c r="N46" s="179"/>
      <c r="O46" s="179"/>
      <c r="P46" s="179"/>
      <c r="Q46" s="179"/>
      <c r="R46" s="179"/>
    </row>
    <row r="47" spans="1:19" s="34" customFormat="1" ht="17.25" customHeight="1" thickTop="1" thickBot="1">
      <c r="A47" s="33"/>
      <c r="B47" s="765" t="s">
        <v>69</v>
      </c>
      <c r="C47" s="756" t="s">
        <v>172</v>
      </c>
      <c r="D47" s="757"/>
      <c r="E47" s="757"/>
      <c r="F47" s="757"/>
      <c r="G47" s="757"/>
      <c r="H47" s="757"/>
      <c r="I47" s="757"/>
      <c r="J47" s="757"/>
      <c r="K47" s="757"/>
      <c r="L47" s="757"/>
      <c r="M47" s="757"/>
      <c r="N47" s="757"/>
      <c r="O47" s="757"/>
      <c r="P47" s="757"/>
      <c r="Q47" s="757"/>
      <c r="R47" s="758"/>
      <c r="S47" s="40"/>
    </row>
    <row r="48" spans="1:19" ht="13.5" customHeight="1" thickTop="1">
      <c r="A48" s="27"/>
      <c r="B48" s="754"/>
      <c r="C48" s="759" t="s">
        <v>71</v>
      </c>
      <c r="D48" s="761" t="s">
        <v>150</v>
      </c>
      <c r="E48" s="735" t="s">
        <v>85</v>
      </c>
      <c r="F48" s="736"/>
      <c r="G48" s="736"/>
      <c r="H48" s="736"/>
      <c r="I48" s="736"/>
      <c r="J48" s="736"/>
      <c r="K48" s="736"/>
      <c r="L48" s="762"/>
      <c r="M48" s="735" t="s">
        <v>111</v>
      </c>
      <c r="N48" s="736"/>
      <c r="O48" s="736"/>
      <c r="P48" s="736"/>
      <c r="Q48" s="736"/>
      <c r="R48" s="744" t="s">
        <v>70</v>
      </c>
      <c r="S48" s="41"/>
    </row>
    <row r="49" spans="1:18" ht="52.5" customHeight="1" thickBot="1">
      <c r="A49" s="27"/>
      <c r="B49" s="754"/>
      <c r="C49" s="760"/>
      <c r="D49" s="729"/>
      <c r="E49" s="161" t="s">
        <v>96</v>
      </c>
      <c r="F49" s="161" t="s">
        <v>104</v>
      </c>
      <c r="G49" s="161" t="s">
        <v>97</v>
      </c>
      <c r="H49" s="161" t="s">
        <v>98</v>
      </c>
      <c r="I49" s="161" t="s">
        <v>99</v>
      </c>
      <c r="J49" s="161" t="s">
        <v>100</v>
      </c>
      <c r="K49" s="163" t="s">
        <v>101</v>
      </c>
      <c r="L49" s="163" t="s">
        <v>115</v>
      </c>
      <c r="M49" s="161" t="s">
        <v>102</v>
      </c>
      <c r="N49" s="161" t="s">
        <v>105</v>
      </c>
      <c r="O49" s="161" t="s">
        <v>114</v>
      </c>
      <c r="P49" s="161" t="s">
        <v>121</v>
      </c>
      <c r="Q49" s="162" t="s">
        <v>122</v>
      </c>
      <c r="R49" s="745"/>
    </row>
    <row r="50" spans="1:18" s="49" customFormat="1" ht="15" customHeight="1" thickTop="1">
      <c r="A50" s="42"/>
      <c r="B50" s="140" t="s">
        <v>180</v>
      </c>
      <c r="C50" s="122" t="s">
        <v>68</v>
      </c>
      <c r="D50" s="45"/>
      <c r="E50" s="46"/>
      <c r="F50" s="46"/>
      <c r="G50" s="46"/>
      <c r="H50" s="46"/>
      <c r="I50" s="46"/>
      <c r="J50" s="46"/>
      <c r="K50" s="46"/>
      <c r="L50" s="46"/>
      <c r="M50" s="47"/>
      <c r="N50" s="47"/>
      <c r="O50" s="46"/>
      <c r="P50" s="47"/>
      <c r="Q50" s="127"/>
      <c r="R50" s="126"/>
    </row>
    <row r="51" spans="1:18" ht="13.5" customHeight="1">
      <c r="A51" s="35"/>
      <c r="B51" s="120" t="s">
        <v>181</v>
      </c>
      <c r="C51" s="185"/>
      <c r="D51" s="186"/>
      <c r="E51" s="186"/>
      <c r="F51" s="186"/>
      <c r="G51" s="186"/>
      <c r="H51" s="186"/>
      <c r="I51" s="186"/>
      <c r="J51" s="186"/>
      <c r="K51" s="186"/>
      <c r="L51" s="186"/>
      <c r="M51" s="186"/>
      <c r="N51" s="186"/>
      <c r="O51" s="186"/>
      <c r="P51" s="186"/>
      <c r="Q51" s="187"/>
      <c r="R51" s="189"/>
    </row>
    <row r="52" spans="1:18" ht="17.25" customHeight="1">
      <c r="A52" s="35"/>
      <c r="B52" s="124" t="s">
        <v>185</v>
      </c>
      <c r="C52" s="185"/>
      <c r="D52" s="186"/>
      <c r="E52" s="186"/>
      <c r="F52" s="186"/>
      <c r="G52" s="186"/>
      <c r="H52" s="186"/>
      <c r="I52" s="186"/>
      <c r="J52" s="186"/>
      <c r="K52" s="186"/>
      <c r="L52" s="186"/>
      <c r="M52" s="186"/>
      <c r="N52" s="186"/>
      <c r="O52" s="186"/>
      <c r="P52" s="186"/>
      <c r="Q52" s="187"/>
      <c r="R52" s="189"/>
    </row>
    <row r="53" spans="1:18" ht="17.25" customHeight="1">
      <c r="A53" s="35"/>
      <c r="B53" s="120" t="s">
        <v>86</v>
      </c>
      <c r="C53" s="185"/>
      <c r="D53" s="186"/>
      <c r="E53" s="186"/>
      <c r="F53" s="186"/>
      <c r="G53" s="186"/>
      <c r="H53" s="186"/>
      <c r="I53" s="186"/>
      <c r="J53" s="186"/>
      <c r="K53" s="186"/>
      <c r="L53" s="186"/>
      <c r="M53" s="186"/>
      <c r="N53" s="186"/>
      <c r="O53" s="186"/>
      <c r="P53" s="186"/>
      <c r="Q53" s="187"/>
      <c r="R53" s="189"/>
    </row>
    <row r="54" spans="1:18" ht="17.25" customHeight="1">
      <c r="A54" s="35"/>
      <c r="B54" s="120" t="s">
        <v>87</v>
      </c>
      <c r="C54" s="185"/>
      <c r="D54" s="186"/>
      <c r="E54" s="186"/>
      <c r="F54" s="186"/>
      <c r="G54" s="186"/>
      <c r="H54" s="186"/>
      <c r="I54" s="186"/>
      <c r="J54" s="186"/>
      <c r="K54" s="186"/>
      <c r="L54" s="186"/>
      <c r="M54" s="186"/>
      <c r="N54" s="186"/>
      <c r="O54" s="186"/>
      <c r="P54" s="186"/>
      <c r="Q54" s="187"/>
      <c r="R54" s="189"/>
    </row>
    <row r="55" spans="1:18" ht="33" customHeight="1">
      <c r="A55" s="35"/>
      <c r="B55" s="125" t="s">
        <v>126</v>
      </c>
      <c r="C55" s="185"/>
      <c r="D55" s="186"/>
      <c r="E55" s="186"/>
      <c r="F55" s="186"/>
      <c r="G55" s="186"/>
      <c r="H55" s="186"/>
      <c r="I55" s="186"/>
      <c r="J55" s="186"/>
      <c r="K55" s="186"/>
      <c r="L55" s="186"/>
      <c r="M55" s="186"/>
      <c r="N55" s="186"/>
      <c r="O55" s="186"/>
      <c r="P55" s="186"/>
      <c r="Q55" s="187"/>
      <c r="R55" s="189"/>
    </row>
    <row r="56" spans="1:18" ht="13.5" customHeight="1" thickBot="1">
      <c r="A56" s="35"/>
      <c r="B56" s="176" t="s">
        <v>123</v>
      </c>
      <c r="C56" s="214"/>
      <c r="D56" s="206"/>
      <c r="E56" s="205"/>
      <c r="F56" s="205"/>
      <c r="G56" s="205"/>
      <c r="H56" s="214"/>
      <c r="I56" s="205"/>
      <c r="J56" s="205"/>
      <c r="K56" s="214"/>
      <c r="L56" s="214"/>
      <c r="M56" s="205"/>
      <c r="N56" s="215"/>
      <c r="O56" s="216"/>
      <c r="P56" s="206"/>
      <c r="Q56" s="207"/>
      <c r="R56" s="217"/>
    </row>
    <row r="57" spans="1:18" s="49" customFormat="1" ht="15" customHeight="1">
      <c r="A57" s="42"/>
      <c r="B57" s="123" t="s">
        <v>125</v>
      </c>
      <c r="C57" s="122"/>
      <c r="D57" s="45"/>
      <c r="E57" s="45"/>
      <c r="F57" s="45"/>
      <c r="G57" s="45"/>
      <c r="H57" s="45"/>
      <c r="I57" s="45"/>
      <c r="J57" s="45"/>
      <c r="K57" s="45"/>
      <c r="L57" s="45"/>
      <c r="M57" s="50"/>
      <c r="N57" s="50"/>
      <c r="O57" s="45"/>
      <c r="P57" s="50"/>
      <c r="Q57" s="51"/>
      <c r="R57" s="48"/>
    </row>
    <row r="58" spans="1:18" ht="13.5" customHeight="1">
      <c r="A58" s="35"/>
      <c r="B58" s="120" t="s">
        <v>75</v>
      </c>
      <c r="C58" s="185"/>
      <c r="D58" s="186"/>
      <c r="E58" s="186"/>
      <c r="F58" s="186"/>
      <c r="G58" s="186"/>
      <c r="H58" s="186"/>
      <c r="I58" s="186"/>
      <c r="J58" s="186"/>
      <c r="K58" s="186"/>
      <c r="L58" s="186"/>
      <c r="M58" s="186"/>
      <c r="N58" s="186"/>
      <c r="O58" s="186"/>
      <c r="P58" s="186"/>
      <c r="Q58" s="187"/>
      <c r="R58" s="189"/>
    </row>
    <row r="59" spans="1:18" ht="14.25" customHeight="1">
      <c r="A59" s="35"/>
      <c r="B59" s="120" t="s">
        <v>112</v>
      </c>
      <c r="C59" s="185"/>
      <c r="D59" s="186"/>
      <c r="E59" s="186"/>
      <c r="F59" s="186"/>
      <c r="G59" s="186"/>
      <c r="H59" s="186"/>
      <c r="I59" s="186"/>
      <c r="J59" s="186"/>
      <c r="K59" s="186"/>
      <c r="L59" s="186"/>
      <c r="M59" s="186"/>
      <c r="N59" s="186"/>
      <c r="O59" s="186"/>
      <c r="P59" s="186"/>
      <c r="Q59" s="187"/>
      <c r="R59" s="189"/>
    </row>
    <row r="60" spans="1:18" ht="15.75" customHeight="1">
      <c r="A60" s="35"/>
      <c r="B60" s="120" t="s">
        <v>113</v>
      </c>
      <c r="C60" s="185"/>
      <c r="D60" s="186"/>
      <c r="E60" s="186"/>
      <c r="F60" s="186"/>
      <c r="G60" s="186"/>
      <c r="H60" s="186"/>
      <c r="I60" s="186"/>
      <c r="J60" s="186"/>
      <c r="K60" s="186"/>
      <c r="L60" s="186"/>
      <c r="M60" s="186"/>
      <c r="N60" s="186"/>
      <c r="O60" s="186"/>
      <c r="P60" s="186"/>
      <c r="Q60" s="187"/>
      <c r="R60" s="189"/>
    </row>
    <row r="61" spans="1:18" ht="15.75" thickBot="1">
      <c r="A61" s="35"/>
      <c r="B61" s="175" t="s">
        <v>89</v>
      </c>
      <c r="C61" s="214"/>
      <c r="D61" s="205"/>
      <c r="E61" s="205"/>
      <c r="F61" s="205"/>
      <c r="G61" s="205"/>
      <c r="H61" s="205"/>
      <c r="I61" s="205"/>
      <c r="J61" s="205"/>
      <c r="K61" s="205"/>
      <c r="L61" s="205"/>
      <c r="M61" s="206"/>
      <c r="N61" s="206"/>
      <c r="O61" s="205"/>
      <c r="P61" s="206"/>
      <c r="Q61" s="206"/>
      <c r="R61" s="217"/>
    </row>
    <row r="62" spans="1:18" s="49" customFormat="1" ht="15" customHeight="1">
      <c r="A62" s="42"/>
      <c r="B62" s="43" t="s">
        <v>128</v>
      </c>
      <c r="C62" s="44"/>
      <c r="D62" s="45"/>
      <c r="E62" s="45"/>
      <c r="F62" s="45"/>
      <c r="G62" s="45"/>
      <c r="H62" s="45"/>
      <c r="I62" s="45"/>
      <c r="J62" s="45"/>
      <c r="K62" s="45"/>
      <c r="L62" s="45"/>
      <c r="M62" s="50"/>
      <c r="N62" s="50"/>
      <c r="O62" s="45"/>
      <c r="P62" s="50"/>
      <c r="Q62" s="51"/>
      <c r="R62" s="48"/>
    </row>
    <row r="63" spans="1:18" s="49" customFormat="1" ht="15" customHeight="1">
      <c r="A63" s="42"/>
      <c r="B63" s="141" t="s">
        <v>171</v>
      </c>
      <c r="C63" s="788"/>
      <c r="D63" s="789"/>
      <c r="E63" s="789"/>
      <c r="F63" s="789"/>
      <c r="G63" s="789"/>
      <c r="H63" s="789"/>
      <c r="I63" s="789"/>
      <c r="J63" s="789"/>
      <c r="K63" s="789"/>
      <c r="L63" s="789"/>
      <c r="M63" s="789"/>
      <c r="N63" s="789"/>
      <c r="O63" s="789"/>
      <c r="P63" s="789"/>
      <c r="Q63" s="790"/>
      <c r="R63" s="218"/>
    </row>
    <row r="64" spans="1:18" s="49" customFormat="1" ht="15" customHeight="1">
      <c r="A64" s="42"/>
      <c r="B64" s="142" t="s">
        <v>186</v>
      </c>
      <c r="C64" s="791"/>
      <c r="D64" s="792"/>
      <c r="E64" s="792"/>
      <c r="F64" s="792"/>
      <c r="G64" s="792"/>
      <c r="H64" s="792"/>
      <c r="I64" s="792"/>
      <c r="J64" s="792"/>
      <c r="K64" s="792"/>
      <c r="L64" s="792"/>
      <c r="M64" s="792"/>
      <c r="N64" s="792"/>
      <c r="O64" s="792"/>
      <c r="P64" s="792"/>
      <c r="Q64" s="793"/>
      <c r="R64" s="219"/>
    </row>
    <row r="65" spans="1:19" ht="15.75" thickBot="1">
      <c r="A65" s="35"/>
      <c r="B65" s="267" t="s">
        <v>127</v>
      </c>
      <c r="C65" s="794"/>
      <c r="D65" s="795"/>
      <c r="E65" s="795"/>
      <c r="F65" s="795"/>
      <c r="G65" s="795"/>
      <c r="H65" s="795"/>
      <c r="I65" s="795"/>
      <c r="J65" s="795"/>
      <c r="K65" s="795"/>
      <c r="L65" s="795"/>
      <c r="M65" s="795"/>
      <c r="N65" s="795"/>
      <c r="O65" s="795"/>
      <c r="P65" s="795"/>
      <c r="Q65" s="796"/>
      <c r="R65" s="220"/>
    </row>
    <row r="66" spans="1:19" ht="17.25" thickTop="1" thickBot="1">
      <c r="A66" s="35"/>
      <c r="B66" s="177" t="s">
        <v>70</v>
      </c>
      <c r="C66" s="222"/>
      <c r="D66" s="223"/>
      <c r="E66" s="223"/>
      <c r="F66" s="223"/>
      <c r="G66" s="223"/>
      <c r="H66" s="223"/>
      <c r="I66" s="223"/>
      <c r="J66" s="223"/>
      <c r="K66" s="223"/>
      <c r="L66" s="223"/>
      <c r="M66" s="224"/>
      <c r="N66" s="224"/>
      <c r="O66" s="223"/>
      <c r="P66" s="224"/>
      <c r="Q66" s="224"/>
      <c r="R66" s="221"/>
    </row>
    <row r="67" spans="1:19" ht="15.75" customHeight="1" thickTop="1" thickBot="1">
      <c r="A67" s="25"/>
      <c r="B67" s="137"/>
      <c r="C67" s="137"/>
      <c r="D67" s="137"/>
    </row>
    <row r="68" spans="1:19" ht="15.75" customHeight="1" thickTop="1" thickBot="1">
      <c r="A68" s="25"/>
      <c r="B68" s="52" t="s">
        <v>187</v>
      </c>
      <c r="C68" s="304"/>
      <c r="D68" s="226"/>
      <c r="E68" s="226"/>
      <c r="F68" s="227"/>
      <c r="G68" s="228"/>
      <c r="H68" s="226"/>
      <c r="I68" s="226"/>
      <c r="J68" s="227"/>
      <c r="K68" s="226"/>
      <c r="L68" s="226"/>
      <c r="M68" s="226"/>
      <c r="N68" s="227"/>
      <c r="O68" s="228"/>
      <c r="P68" s="226"/>
      <c r="Q68" s="229"/>
    </row>
    <row r="69" spans="1:19" ht="32.25" customHeight="1" thickTop="1" thickBot="1">
      <c r="A69" s="25"/>
      <c r="B69" s="143" t="s">
        <v>174</v>
      </c>
      <c r="C69" s="305"/>
      <c r="D69" s="112"/>
      <c r="E69" s="53"/>
      <c r="F69" s="53"/>
      <c r="G69" s="53"/>
      <c r="H69" s="53"/>
      <c r="I69" s="53"/>
      <c r="J69" s="53"/>
      <c r="K69" s="53"/>
      <c r="L69" s="53"/>
      <c r="M69" s="53"/>
      <c r="N69" s="53"/>
      <c r="O69" s="53"/>
      <c r="P69" s="53"/>
      <c r="Q69" s="53"/>
    </row>
    <row r="70" spans="1:19" ht="15.75" customHeight="1" thickTop="1">
      <c r="A70" s="25"/>
      <c r="B70" s="54"/>
    </row>
    <row r="71" spans="1:19" ht="15.75" customHeight="1">
      <c r="A71" s="25"/>
      <c r="B71" s="6" t="s">
        <v>110</v>
      </c>
      <c r="D71" s="54"/>
      <c r="P71" s="27"/>
      <c r="Q71" s="27"/>
      <c r="R71" s="27"/>
      <c r="S71" s="27"/>
    </row>
    <row r="72" spans="1:19" ht="15" customHeight="1">
      <c r="A72" s="27"/>
      <c r="B72" s="782" t="s">
        <v>209</v>
      </c>
      <c r="C72" s="782"/>
      <c r="D72" s="782"/>
      <c r="E72" s="782"/>
      <c r="F72" s="782"/>
      <c r="G72" s="782"/>
      <c r="H72" s="782"/>
      <c r="I72" s="782"/>
      <c r="J72" s="782"/>
      <c r="K72" s="782"/>
      <c r="L72" s="782"/>
      <c r="M72" s="782"/>
      <c r="N72" s="782"/>
      <c r="O72" s="782"/>
      <c r="P72" s="782"/>
      <c r="Q72" s="782"/>
      <c r="R72" s="134"/>
    </row>
    <row r="73" spans="1:19" ht="15" customHeight="1" thickBot="1">
      <c r="A73" s="27"/>
      <c r="B73" s="179"/>
      <c r="C73" s="179"/>
      <c r="D73" s="179"/>
      <c r="E73" s="179"/>
      <c r="F73" s="179"/>
      <c r="G73" s="179"/>
      <c r="H73" s="179"/>
      <c r="I73" s="179"/>
      <c r="J73" s="179"/>
      <c r="K73" s="179"/>
      <c r="L73" s="179"/>
      <c r="M73" s="179"/>
      <c r="N73" s="179"/>
      <c r="O73" s="179"/>
      <c r="P73" s="179"/>
      <c r="Q73" s="179"/>
      <c r="R73" s="179"/>
    </row>
    <row r="74" spans="1:19" ht="30.95" customHeight="1" thickTop="1" thickBot="1">
      <c r="A74" s="27"/>
      <c r="B74" s="743" t="s">
        <v>119</v>
      </c>
      <c r="C74" s="743" t="s">
        <v>188</v>
      </c>
      <c r="D74" s="746" t="s">
        <v>189</v>
      </c>
      <c r="E74" s="747"/>
      <c r="F74" s="747"/>
      <c r="G74" s="747"/>
      <c r="H74" s="747"/>
      <c r="I74" s="747"/>
      <c r="J74" s="747"/>
      <c r="K74" s="747"/>
      <c r="L74" s="747"/>
      <c r="M74" s="747"/>
      <c r="N74" s="748"/>
      <c r="O74" s="738" t="s">
        <v>193</v>
      </c>
      <c r="P74" s="737" t="s">
        <v>190</v>
      </c>
      <c r="Q74" s="738"/>
      <c r="R74" s="25"/>
      <c r="S74" s="27"/>
    </row>
    <row r="75" spans="1:19" ht="15" customHeight="1" thickBot="1">
      <c r="A75" s="27"/>
      <c r="B75" s="744"/>
      <c r="C75" s="744"/>
      <c r="D75" s="818" t="s">
        <v>85</v>
      </c>
      <c r="E75" s="819"/>
      <c r="F75" s="819"/>
      <c r="G75" s="819"/>
      <c r="H75" s="820"/>
      <c r="I75" s="821" t="s">
        <v>210</v>
      </c>
      <c r="J75" s="821" t="s">
        <v>109</v>
      </c>
      <c r="K75" s="728" t="s">
        <v>105</v>
      </c>
      <c r="L75" s="728" t="s">
        <v>114</v>
      </c>
      <c r="M75" s="728" t="s">
        <v>116</v>
      </c>
      <c r="N75" s="772" t="s">
        <v>117</v>
      </c>
      <c r="O75" s="740"/>
      <c r="P75" s="739"/>
      <c r="Q75" s="740"/>
      <c r="R75" s="25"/>
      <c r="S75" s="27"/>
    </row>
    <row r="76" spans="1:19" ht="15" customHeight="1" thickBot="1">
      <c r="A76" s="27"/>
      <c r="B76" s="745"/>
      <c r="C76" s="741"/>
      <c r="D76" s="164" t="s">
        <v>96</v>
      </c>
      <c r="E76" s="158" t="s">
        <v>104</v>
      </c>
      <c r="F76" s="160" t="s">
        <v>107</v>
      </c>
      <c r="G76" s="165" t="s">
        <v>100</v>
      </c>
      <c r="H76" s="166" t="s">
        <v>101</v>
      </c>
      <c r="I76" s="780"/>
      <c r="J76" s="780"/>
      <c r="K76" s="729"/>
      <c r="L76" s="729"/>
      <c r="M76" s="729"/>
      <c r="N76" s="773"/>
      <c r="O76" s="742"/>
      <c r="P76" s="741"/>
      <c r="Q76" s="742"/>
      <c r="R76" s="25"/>
      <c r="S76" s="27"/>
    </row>
    <row r="77" spans="1:19" ht="15" customHeight="1" thickTop="1">
      <c r="A77" s="35"/>
      <c r="B77" s="147" t="s">
        <v>165</v>
      </c>
      <c r="C77" s="231"/>
      <c r="D77" s="797"/>
      <c r="E77" s="781"/>
      <c r="F77" s="781"/>
      <c r="G77" s="800"/>
      <c r="H77" s="803"/>
      <c r="I77" s="806"/>
      <c r="J77" s="781"/>
      <c r="K77" s="781"/>
      <c r="L77" s="781"/>
      <c r="M77" s="181"/>
      <c r="N77" s="774"/>
      <c r="O77" s="250"/>
      <c r="P77" s="786"/>
      <c r="Q77" s="787"/>
      <c r="R77" s="27"/>
      <c r="S77" s="27"/>
    </row>
    <row r="78" spans="1:19" ht="15" customHeight="1">
      <c r="A78" s="35"/>
      <c r="B78" s="129" t="s">
        <v>106</v>
      </c>
      <c r="C78" s="232"/>
      <c r="D78" s="798"/>
      <c r="E78" s="770"/>
      <c r="F78" s="770"/>
      <c r="G78" s="801"/>
      <c r="H78" s="804"/>
      <c r="I78" s="807"/>
      <c r="J78" s="770"/>
      <c r="K78" s="770"/>
      <c r="L78" s="770"/>
      <c r="M78" s="770"/>
      <c r="N78" s="775"/>
      <c r="O78" s="251"/>
      <c r="P78" s="768"/>
      <c r="Q78" s="769"/>
    </row>
    <row r="79" spans="1:19" ht="15" customHeight="1">
      <c r="A79" s="35"/>
      <c r="B79" s="129" t="s">
        <v>108</v>
      </c>
      <c r="C79" s="232"/>
      <c r="D79" s="799"/>
      <c r="E79" s="771"/>
      <c r="F79" s="771"/>
      <c r="G79" s="802"/>
      <c r="H79" s="805"/>
      <c r="I79" s="808"/>
      <c r="J79" s="771"/>
      <c r="K79" s="771"/>
      <c r="L79" s="771"/>
      <c r="M79" s="771"/>
      <c r="N79" s="776"/>
      <c r="O79" s="251"/>
      <c r="P79" s="768"/>
      <c r="Q79" s="769"/>
      <c r="R79" s="27"/>
    </row>
    <row r="80" spans="1:19" ht="15" customHeight="1">
      <c r="A80" s="35"/>
      <c r="B80" s="128" t="s">
        <v>163</v>
      </c>
      <c r="C80" s="232"/>
      <c r="D80" s="235"/>
      <c r="E80" s="236"/>
      <c r="F80" s="236"/>
      <c r="G80" s="237"/>
      <c r="H80" s="238"/>
      <c r="I80" s="239"/>
      <c r="J80" s="236"/>
      <c r="K80" s="236"/>
      <c r="L80" s="236"/>
      <c r="M80" s="240"/>
      <c r="N80" s="241"/>
      <c r="O80" s="251"/>
      <c r="P80" s="768"/>
      <c r="Q80" s="769"/>
      <c r="R80" s="25"/>
    </row>
    <row r="81" spans="1:18" ht="32.25" customHeight="1" thickBot="1">
      <c r="A81" s="35"/>
      <c r="B81" s="266" t="s">
        <v>154</v>
      </c>
      <c r="C81" s="233"/>
      <c r="D81" s="242"/>
      <c r="E81" s="243"/>
      <c r="F81" s="243"/>
      <c r="G81" s="243"/>
      <c r="H81" s="244"/>
      <c r="I81" s="245"/>
      <c r="J81" s="243"/>
      <c r="K81" s="243"/>
      <c r="L81" s="243"/>
      <c r="M81" s="246"/>
      <c r="N81" s="247"/>
      <c r="O81" s="252"/>
      <c r="P81" s="766"/>
      <c r="Q81" s="767"/>
      <c r="R81" s="25"/>
    </row>
    <row r="82" spans="1:18" ht="15" customHeight="1" thickTop="1" thickBot="1">
      <c r="A82" s="27"/>
      <c r="B82" s="178" t="s">
        <v>70</v>
      </c>
      <c r="C82" s="234"/>
      <c r="D82" s="209"/>
      <c r="E82" s="210"/>
      <c r="F82" s="210"/>
      <c r="G82" s="210"/>
      <c r="H82" s="248"/>
      <c r="I82" s="249"/>
      <c r="J82" s="210"/>
      <c r="K82" s="210"/>
      <c r="L82" s="210"/>
      <c r="M82" s="211"/>
      <c r="N82" s="212"/>
      <c r="O82" s="213"/>
      <c r="P82" s="146"/>
      <c r="Q82" s="145"/>
      <c r="R82" s="25"/>
    </row>
    <row r="83" spans="1:18" ht="15" customHeight="1" thickTop="1">
      <c r="A83" s="27"/>
      <c r="B83" s="56"/>
      <c r="C83" s="57"/>
      <c r="D83" s="57"/>
      <c r="E83" s="137"/>
      <c r="I83" s="58"/>
      <c r="N83" s="59"/>
    </row>
    <row r="84" spans="1:18" ht="15" customHeight="1">
      <c r="A84" s="27"/>
      <c r="B84" s="137"/>
      <c r="C84" s="57"/>
      <c r="D84" s="57"/>
    </row>
    <row r="85" spans="1:18" ht="15" customHeight="1">
      <c r="A85" s="27"/>
      <c r="B85" s="180" t="s">
        <v>152</v>
      </c>
      <c r="C85" s="180"/>
      <c r="D85" s="60"/>
      <c r="E85" s="61"/>
    </row>
    <row r="86" spans="1:18" ht="15" customHeight="1">
      <c r="A86" s="27"/>
      <c r="B86" s="782" t="s">
        <v>209</v>
      </c>
      <c r="C86" s="782"/>
      <c r="D86" s="782"/>
      <c r="E86" s="782"/>
      <c r="F86" s="782"/>
      <c r="G86" s="782"/>
      <c r="H86" s="782"/>
      <c r="I86" s="782"/>
      <c r="J86" s="782"/>
      <c r="K86" s="782"/>
      <c r="L86" s="782"/>
      <c r="M86" s="782"/>
      <c r="N86" s="782"/>
      <c r="O86" s="782"/>
      <c r="P86" s="782"/>
      <c r="Q86" s="134"/>
      <c r="R86" s="134"/>
    </row>
    <row r="87" spans="1:18" ht="15" customHeight="1" thickBot="1">
      <c r="A87" s="27"/>
      <c r="B87" s="179"/>
      <c r="C87" s="179"/>
      <c r="D87" s="179"/>
      <c r="E87" s="179"/>
      <c r="F87" s="179"/>
      <c r="G87" s="179"/>
      <c r="H87" s="179"/>
      <c r="I87" s="179"/>
      <c r="J87" s="179"/>
      <c r="K87" s="179"/>
      <c r="L87" s="179"/>
      <c r="M87" s="179"/>
      <c r="N87" s="179"/>
      <c r="O87" s="179"/>
      <c r="P87" s="179"/>
      <c r="Q87" s="179"/>
      <c r="R87" s="179"/>
    </row>
    <row r="88" spans="1:18" ht="30.95" customHeight="1" thickTop="1" thickBot="1">
      <c r="A88" s="27"/>
      <c r="B88" s="743" t="s">
        <v>151</v>
      </c>
      <c r="C88" s="743" t="s">
        <v>191</v>
      </c>
      <c r="D88" s="746" t="s">
        <v>189</v>
      </c>
      <c r="E88" s="747"/>
      <c r="F88" s="747"/>
      <c r="G88" s="747"/>
      <c r="H88" s="747"/>
      <c r="I88" s="747"/>
      <c r="J88" s="747"/>
      <c r="K88" s="747"/>
      <c r="L88" s="747"/>
      <c r="M88" s="748"/>
      <c r="N88" s="738" t="s">
        <v>193</v>
      </c>
      <c r="O88" s="737" t="s">
        <v>192</v>
      </c>
      <c r="P88" s="738"/>
      <c r="Q88" s="62"/>
      <c r="R88" s="25"/>
    </row>
    <row r="89" spans="1:18" ht="15" customHeight="1" thickBot="1">
      <c r="A89" s="27"/>
      <c r="B89" s="744"/>
      <c r="C89" s="744"/>
      <c r="D89" s="823" t="s">
        <v>85</v>
      </c>
      <c r="E89" s="824"/>
      <c r="F89" s="824"/>
      <c r="G89" s="824"/>
      <c r="H89" s="825"/>
      <c r="I89" s="779" t="s">
        <v>109</v>
      </c>
      <c r="J89" s="779" t="s">
        <v>105</v>
      </c>
      <c r="K89" s="761" t="s">
        <v>114</v>
      </c>
      <c r="L89" s="728" t="s">
        <v>116</v>
      </c>
      <c r="M89" s="772" t="s">
        <v>117</v>
      </c>
      <c r="N89" s="740"/>
      <c r="O89" s="739"/>
      <c r="P89" s="740"/>
      <c r="Q89" s="62"/>
      <c r="R89" s="25"/>
    </row>
    <row r="90" spans="1:18" ht="15" customHeight="1" thickBot="1">
      <c r="A90" s="27"/>
      <c r="B90" s="745"/>
      <c r="C90" s="745"/>
      <c r="D90" s="167" t="s">
        <v>96</v>
      </c>
      <c r="E90" s="158" t="s">
        <v>104</v>
      </c>
      <c r="F90" s="160" t="s">
        <v>107</v>
      </c>
      <c r="G90" s="158" t="s">
        <v>100</v>
      </c>
      <c r="H90" s="168" t="s">
        <v>101</v>
      </c>
      <c r="I90" s="780"/>
      <c r="J90" s="780"/>
      <c r="K90" s="777"/>
      <c r="L90" s="729"/>
      <c r="M90" s="778"/>
      <c r="N90" s="742"/>
      <c r="O90" s="741"/>
      <c r="P90" s="742"/>
      <c r="Q90" s="62"/>
      <c r="R90" s="25"/>
    </row>
    <row r="91" spans="1:18" ht="15" customHeight="1" thickTop="1">
      <c r="A91" s="35"/>
      <c r="B91" s="148" t="s">
        <v>163</v>
      </c>
      <c r="C91" s="253"/>
      <c r="D91" s="254"/>
      <c r="E91" s="255"/>
      <c r="F91" s="255"/>
      <c r="G91" s="256"/>
      <c r="H91" s="257"/>
      <c r="I91" s="254"/>
      <c r="J91" s="255"/>
      <c r="K91" s="255"/>
      <c r="L91" s="255"/>
      <c r="M91" s="258"/>
      <c r="N91" s="250"/>
      <c r="O91" s="809"/>
      <c r="P91" s="810"/>
      <c r="Q91" s="63"/>
      <c r="R91" s="39"/>
    </row>
    <row r="92" spans="1:18" ht="15" customHeight="1">
      <c r="A92" s="35"/>
      <c r="B92" s="130" t="s">
        <v>118</v>
      </c>
      <c r="C92" s="259"/>
      <c r="D92" s="239"/>
      <c r="E92" s="236"/>
      <c r="F92" s="236"/>
      <c r="G92" s="237"/>
      <c r="H92" s="238"/>
      <c r="I92" s="239"/>
      <c r="J92" s="236"/>
      <c r="K92" s="236"/>
      <c r="L92" s="236"/>
      <c r="M92" s="260"/>
      <c r="N92" s="251"/>
      <c r="O92" s="812"/>
      <c r="P92" s="813"/>
      <c r="Q92" s="64"/>
      <c r="R92" s="25"/>
    </row>
    <row r="93" spans="1:18" ht="33.75" customHeight="1" thickBot="1">
      <c r="A93" s="35"/>
      <c r="B93" s="265" t="s">
        <v>155</v>
      </c>
      <c r="C93" s="261"/>
      <c r="D93" s="245"/>
      <c r="E93" s="243"/>
      <c r="F93" s="243"/>
      <c r="G93" s="243"/>
      <c r="H93" s="244"/>
      <c r="I93" s="245"/>
      <c r="J93" s="243"/>
      <c r="K93" s="243"/>
      <c r="L93" s="243"/>
      <c r="M93" s="262"/>
      <c r="N93" s="263"/>
      <c r="O93" s="814"/>
      <c r="P93" s="815"/>
      <c r="Q93" s="64"/>
      <c r="R93" s="25"/>
    </row>
    <row r="94" spans="1:18" ht="15" customHeight="1" thickTop="1" thickBot="1">
      <c r="A94" s="27"/>
      <c r="B94" s="55" t="s">
        <v>70</v>
      </c>
      <c r="C94" s="234"/>
      <c r="D94" s="209"/>
      <c r="E94" s="210"/>
      <c r="F94" s="210"/>
      <c r="G94" s="210"/>
      <c r="H94" s="211"/>
      <c r="I94" s="264"/>
      <c r="J94" s="210"/>
      <c r="K94" s="210"/>
      <c r="L94" s="210"/>
      <c r="M94" s="212"/>
      <c r="N94" s="213"/>
      <c r="O94" s="816"/>
      <c r="P94" s="817"/>
      <c r="Q94" s="64"/>
      <c r="R94" s="25"/>
    </row>
    <row r="95" spans="1:18" ht="15" customHeight="1" thickTop="1">
      <c r="A95" s="27"/>
      <c r="B95" s="65"/>
      <c r="C95" s="65"/>
      <c r="D95" s="56"/>
      <c r="E95" s="66"/>
      <c r="F95" s="58"/>
      <c r="G95" s="58"/>
      <c r="H95" s="58"/>
      <c r="I95" s="58"/>
      <c r="J95" s="58"/>
      <c r="K95" s="58"/>
      <c r="L95" s="58"/>
      <c r="N95" s="58"/>
      <c r="P95" s="27"/>
    </row>
    <row r="96" spans="1:18" ht="16.5" customHeight="1">
      <c r="A96" s="27"/>
      <c r="B96" s="822"/>
      <c r="C96" s="822"/>
      <c r="D96" s="57"/>
      <c r="E96" s="137"/>
      <c r="P96" s="27"/>
    </row>
    <row r="97" spans="1:20" ht="15.75" customHeight="1">
      <c r="A97" s="149" t="s">
        <v>160</v>
      </c>
      <c r="B97" s="150" t="s">
        <v>206</v>
      </c>
      <c r="C97" s="149"/>
      <c r="D97" s="150"/>
      <c r="E97" s="149"/>
      <c r="F97" s="150"/>
      <c r="G97" s="149"/>
      <c r="H97" s="150"/>
      <c r="I97" s="149"/>
      <c r="J97" s="150"/>
      <c r="K97" s="23"/>
      <c r="L97" s="23"/>
      <c r="M97" s="23"/>
      <c r="N97" s="23"/>
    </row>
    <row r="98" spans="1:20" ht="18.75" customHeight="1">
      <c r="A98" s="27"/>
      <c r="B98" s="724" t="s">
        <v>215</v>
      </c>
      <c r="C98" s="724"/>
      <c r="D98" s="724"/>
      <c r="E98" s="724"/>
      <c r="F98" s="724"/>
      <c r="G98" s="724"/>
      <c r="H98" s="724"/>
      <c r="I98" s="724"/>
      <c r="J98" s="724"/>
      <c r="K98" s="724"/>
      <c r="L98" s="724"/>
      <c r="M98" s="724"/>
      <c r="N98" s="724"/>
      <c r="O98" s="724"/>
      <c r="P98" s="724"/>
      <c r="Q98" s="724"/>
      <c r="R98" s="724"/>
      <c r="S98" s="67"/>
      <c r="T98" s="67"/>
    </row>
    <row r="99" spans="1:20" ht="18.75" customHeight="1">
      <c r="A99" s="27"/>
      <c r="B99" s="724" t="s">
        <v>216</v>
      </c>
      <c r="C99" s="724"/>
      <c r="D99" s="724"/>
      <c r="E99" s="724"/>
      <c r="F99" s="724"/>
      <c r="G99" s="724"/>
      <c r="H99" s="724"/>
      <c r="I99" s="724"/>
      <c r="J99" s="724"/>
      <c r="K99" s="724"/>
      <c r="L99" s="724"/>
      <c r="M99" s="724"/>
      <c r="N99" s="724"/>
      <c r="O99" s="724"/>
      <c r="P99" s="724"/>
      <c r="Q99" s="724"/>
      <c r="R99" s="724"/>
      <c r="S99" s="67"/>
      <c r="T99" s="67"/>
    </row>
    <row r="100" spans="1:20" ht="18.75" customHeight="1">
      <c r="A100" s="27"/>
      <c r="B100" s="136"/>
      <c r="C100" s="136"/>
      <c r="D100" s="136"/>
      <c r="E100" s="136"/>
      <c r="F100" s="136"/>
      <c r="G100" s="136"/>
      <c r="H100" s="136"/>
      <c r="I100" s="136"/>
      <c r="J100" s="136"/>
      <c r="K100" s="136"/>
      <c r="L100" s="136"/>
      <c r="M100" s="136"/>
      <c r="N100" s="136"/>
      <c r="O100" s="136"/>
      <c r="P100" s="136"/>
      <c r="Q100" s="136"/>
      <c r="R100" s="136"/>
      <c r="S100" s="67"/>
      <c r="T100" s="67"/>
    </row>
    <row r="101" spans="1:20" ht="12.75" customHeight="1">
      <c r="B101" s="723" t="s">
        <v>140</v>
      </c>
      <c r="C101" s="723"/>
      <c r="D101" s="723"/>
      <c r="E101" s="723"/>
      <c r="F101" s="723"/>
      <c r="G101" s="723"/>
      <c r="H101" s="723"/>
      <c r="I101" s="723"/>
      <c r="J101" s="723"/>
      <c r="K101" s="723"/>
      <c r="L101" s="723"/>
      <c r="M101" s="723"/>
      <c r="N101" s="723"/>
      <c r="O101" s="723"/>
      <c r="P101" s="723"/>
      <c r="Q101" s="723"/>
      <c r="R101" s="723"/>
    </row>
    <row r="102" spans="1:20">
      <c r="B102" s="723"/>
      <c r="C102" s="723"/>
      <c r="D102" s="723"/>
      <c r="E102" s="723"/>
      <c r="F102" s="723"/>
      <c r="G102" s="723"/>
      <c r="H102" s="723"/>
      <c r="I102" s="723"/>
      <c r="J102" s="723"/>
      <c r="K102" s="723"/>
      <c r="L102" s="723"/>
      <c r="M102" s="723"/>
      <c r="N102" s="723"/>
      <c r="O102" s="723"/>
      <c r="P102" s="723"/>
      <c r="Q102" s="723"/>
      <c r="R102" s="723"/>
    </row>
    <row r="103" spans="1:20">
      <c r="B103" s="723"/>
      <c r="C103" s="723"/>
      <c r="D103" s="723"/>
      <c r="E103" s="723"/>
      <c r="F103" s="723"/>
      <c r="G103" s="723"/>
      <c r="H103" s="723"/>
      <c r="I103" s="723"/>
      <c r="J103" s="723"/>
      <c r="K103" s="723"/>
      <c r="L103" s="723"/>
      <c r="M103" s="723"/>
      <c r="N103" s="723"/>
      <c r="O103" s="723"/>
      <c r="P103" s="723"/>
      <c r="Q103" s="723"/>
      <c r="R103" s="723"/>
    </row>
    <row r="105" spans="1:20" s="71" customFormat="1" ht="15.75">
      <c r="B105" s="717" t="s">
        <v>214</v>
      </c>
      <c r="C105" s="717"/>
      <c r="D105" s="717"/>
      <c r="E105" s="717"/>
      <c r="F105" s="717"/>
      <c r="G105" s="717"/>
      <c r="H105" s="717"/>
      <c r="I105" s="717"/>
      <c r="J105" s="717"/>
      <c r="K105" s="717"/>
      <c r="L105" s="717"/>
      <c r="M105" s="717"/>
      <c r="N105" s="717"/>
      <c r="O105" s="717"/>
    </row>
  </sheetData>
  <sheetProtection password="DDFE" sheet="1" scenarios="1" formatCells="0" formatRows="0" insertRows="0" insertHyperlinks="0" deleteRows="0"/>
  <mergeCells count="83">
    <mergeCell ref="A5:R5"/>
    <mergeCell ref="A4:R4"/>
    <mergeCell ref="A1:R2"/>
    <mergeCell ref="A3:I3"/>
    <mergeCell ref="B101:R103"/>
    <mergeCell ref="O92:P92"/>
    <mergeCell ref="O93:P93"/>
    <mergeCell ref="O94:P94"/>
    <mergeCell ref="B86:P86"/>
    <mergeCell ref="B72:Q72"/>
    <mergeCell ref="D75:H75"/>
    <mergeCell ref="I75:I76"/>
    <mergeCell ref="J75:J76"/>
    <mergeCell ref="K75:K76"/>
    <mergeCell ref="B96:C96"/>
    <mergeCell ref="D89:H89"/>
    <mergeCell ref="B105:O105"/>
    <mergeCell ref="Q7:R7"/>
    <mergeCell ref="B22:R22"/>
    <mergeCell ref="D19:H19"/>
    <mergeCell ref="B45:R45"/>
    <mergeCell ref="P77:Q77"/>
    <mergeCell ref="P78:Q78"/>
    <mergeCell ref="P79:Q79"/>
    <mergeCell ref="C63:Q65"/>
    <mergeCell ref="D77:D79"/>
    <mergeCell ref="E77:E79"/>
    <mergeCell ref="F77:F79"/>
    <mergeCell ref="G77:G79"/>
    <mergeCell ref="H77:H79"/>
    <mergeCell ref="I77:I79"/>
    <mergeCell ref="O91:P91"/>
    <mergeCell ref="B88:B90"/>
    <mergeCell ref="C88:C90"/>
    <mergeCell ref="N77:N79"/>
    <mergeCell ref="K89:K90"/>
    <mergeCell ref="L89:L90"/>
    <mergeCell ref="M89:M90"/>
    <mergeCell ref="D88:M88"/>
    <mergeCell ref="I89:I90"/>
    <mergeCell ref="J77:J79"/>
    <mergeCell ref="K77:K79"/>
    <mergeCell ref="L77:L79"/>
    <mergeCell ref="N88:N90"/>
    <mergeCell ref="J89:J90"/>
    <mergeCell ref="P74:Q76"/>
    <mergeCell ref="P81:Q81"/>
    <mergeCell ref="P80:Q80"/>
    <mergeCell ref="M78:M79"/>
    <mergeCell ref="M75:M76"/>
    <mergeCell ref="N75:N76"/>
    <mergeCell ref="B8:I8"/>
    <mergeCell ref="J8:K8"/>
    <mergeCell ref="R48:R49"/>
    <mergeCell ref="B24:B26"/>
    <mergeCell ref="C24:R24"/>
    <mergeCell ref="C25:C26"/>
    <mergeCell ref="D25:D26"/>
    <mergeCell ref="E25:L25"/>
    <mergeCell ref="M25:Q25"/>
    <mergeCell ref="R25:R26"/>
    <mergeCell ref="B43:C43"/>
    <mergeCell ref="B47:B49"/>
    <mergeCell ref="C47:R47"/>
    <mergeCell ref="C48:C49"/>
    <mergeCell ref="D48:D49"/>
    <mergeCell ref="E48:L48"/>
    <mergeCell ref="B98:R98"/>
    <mergeCell ref="B99:R99"/>
    <mergeCell ref="D11:K11"/>
    <mergeCell ref="D12:K12"/>
    <mergeCell ref="D14:K14"/>
    <mergeCell ref="D15:K15"/>
    <mergeCell ref="B21:C21"/>
    <mergeCell ref="L75:L76"/>
    <mergeCell ref="C27:Q27"/>
    <mergeCell ref="C34:Q34"/>
    <mergeCell ref="M48:Q48"/>
    <mergeCell ref="O88:P90"/>
    <mergeCell ref="B74:B76"/>
    <mergeCell ref="C74:C76"/>
    <mergeCell ref="D74:N74"/>
    <mergeCell ref="O74:O76"/>
  </mergeCells>
  <hyperlinks>
    <hyperlink ref="Q7:R7" r:id="rId1" display="Instructions"/>
    <hyperlink ref="B105:O105" r:id="rId2" display="More information: www.eumayors.eu."/>
    <hyperlink ref="B98:R98" location="'Baseline Emission Inventory (2)'!A1" display="If other inventory(ies) have been carried out, please click here -&gt;"/>
    <hyperlink ref="B99:R99" location="'Sustainable Energy Action Plan'!A1" display="Otherwise go to the last part of the SEAP template -&gt;"/>
  </hyperlinks>
  <printOptions horizontalCentered="1"/>
  <pageMargins left="0.59055118110236227" right="0.59055118110236227" top="0.59055118110236227" bottom="0.59055118110236227" header="0.51181102362204722" footer="0.51181102362204722"/>
  <pageSetup paperSize="9" scale="53" fitToHeight="7" orientation="landscape" r:id="rId3"/>
  <headerFooter alignWithMargins="0"/>
  <rowBreaks count="2" manualBreakCount="2">
    <brk id="16" max="16383" man="1"/>
    <brk id="69" max="16383" man="1"/>
  </rowBreaks>
  <drawing r:id="rId4"/>
  <legacyDrawing r:id="rId5"/>
</worksheet>
</file>

<file path=xl/worksheets/sheet3.xml><?xml version="1.0" encoding="utf-8"?>
<worksheet xmlns="http://schemas.openxmlformats.org/spreadsheetml/2006/main" xmlns:r="http://schemas.openxmlformats.org/officeDocument/2006/relationships">
  <sheetPr>
    <pageSetUpPr autoPageBreaks="0"/>
  </sheetPr>
  <dimension ref="A1:T103"/>
  <sheetViews>
    <sheetView zoomScale="75" zoomScaleNormal="75" zoomScaleSheetLayoutView="50" zoomScalePageLayoutView="50" workbookViewId="0">
      <selection activeCell="D7" sqref="D7"/>
    </sheetView>
  </sheetViews>
  <sheetFormatPr defaultColWidth="11.42578125" defaultRowHeight="12.75"/>
  <cols>
    <col min="1" max="1" width="3.28515625" style="104" customWidth="1"/>
    <col min="2" max="2" width="56.140625" style="104" customWidth="1"/>
    <col min="3" max="3" width="13" style="104" customWidth="1"/>
    <col min="4" max="4" width="12.7109375" style="104" customWidth="1"/>
    <col min="5" max="5" width="11.5703125" style="104" customWidth="1"/>
    <col min="6" max="6" width="11.140625" style="104" customWidth="1"/>
    <col min="7" max="7" width="11.28515625" style="104" customWidth="1"/>
    <col min="8" max="8" width="10.140625" style="104" customWidth="1"/>
    <col min="9" max="9" width="9.5703125" style="104" customWidth="1"/>
    <col min="10" max="10" width="10.7109375" style="104" customWidth="1"/>
    <col min="11" max="11" width="8.5703125" style="104" customWidth="1"/>
    <col min="12" max="12" width="12.42578125" style="104" customWidth="1"/>
    <col min="13" max="14" width="11.28515625" style="104" customWidth="1"/>
    <col min="15" max="15" width="10.42578125" style="104" customWidth="1"/>
    <col min="16" max="16" width="11.42578125" style="104"/>
    <col min="17" max="18" width="12.5703125" style="104" customWidth="1"/>
    <col min="19" max="16384" width="11.42578125" style="104"/>
  </cols>
  <sheetData>
    <row r="1" spans="1:18" ht="56.25" customHeight="1">
      <c r="A1" s="706" t="s">
        <v>207</v>
      </c>
      <c r="B1" s="706"/>
      <c r="C1" s="706"/>
      <c r="D1" s="706"/>
      <c r="E1" s="706"/>
      <c r="F1" s="706"/>
      <c r="G1" s="706"/>
      <c r="H1" s="706"/>
      <c r="I1" s="706"/>
      <c r="J1" s="706"/>
      <c r="K1" s="706"/>
      <c r="L1" s="706"/>
      <c r="M1" s="706"/>
      <c r="N1" s="706"/>
      <c r="O1" s="706"/>
      <c r="P1" s="706"/>
      <c r="Q1" s="706"/>
      <c r="R1" s="706"/>
    </row>
    <row r="2" spans="1:18" ht="11.25" customHeight="1">
      <c r="A2" s="706"/>
      <c r="B2" s="706"/>
      <c r="C2" s="706"/>
      <c r="D2" s="706"/>
      <c r="E2" s="706"/>
      <c r="F2" s="706"/>
      <c r="G2" s="706"/>
      <c r="H2" s="706"/>
      <c r="I2" s="706"/>
      <c r="J2" s="706"/>
      <c r="K2" s="706"/>
      <c r="L2" s="706"/>
      <c r="M2" s="706"/>
      <c r="N2" s="706"/>
      <c r="O2" s="706"/>
      <c r="P2" s="706"/>
      <c r="Q2" s="706"/>
      <c r="R2" s="706"/>
    </row>
    <row r="3" spans="1:18" ht="28.5" customHeight="1">
      <c r="A3" s="708"/>
      <c r="B3" s="708"/>
      <c r="C3" s="708"/>
      <c r="D3" s="708"/>
      <c r="E3" s="708"/>
      <c r="F3" s="708"/>
      <c r="G3" s="708"/>
      <c r="H3" s="708"/>
      <c r="I3" s="708"/>
      <c r="J3" s="1"/>
      <c r="K3" s="1"/>
    </row>
    <row r="4" spans="1:18" ht="24.95" customHeight="1">
      <c r="A4" s="707" t="s">
        <v>220</v>
      </c>
      <c r="B4" s="707"/>
      <c r="C4" s="707"/>
      <c r="D4" s="707"/>
      <c r="E4" s="707"/>
      <c r="F4" s="707"/>
      <c r="G4" s="707"/>
      <c r="H4" s="707"/>
      <c r="I4" s="707"/>
      <c r="J4" s="707"/>
      <c r="K4" s="707"/>
      <c r="L4" s="707"/>
      <c r="M4" s="707"/>
      <c r="N4" s="707"/>
      <c r="O4" s="707"/>
      <c r="P4" s="707"/>
      <c r="Q4" s="707"/>
      <c r="R4" s="707"/>
    </row>
    <row r="5" spans="1:18" ht="17.25" customHeight="1">
      <c r="A5" s="811"/>
      <c r="B5" s="811"/>
      <c r="C5" s="811"/>
      <c r="D5" s="811"/>
      <c r="E5" s="811"/>
      <c r="F5" s="811"/>
      <c r="G5" s="811"/>
      <c r="H5" s="811"/>
      <c r="I5" s="811"/>
      <c r="J5" s="811"/>
      <c r="K5" s="811"/>
      <c r="L5" s="811"/>
      <c r="M5" s="811"/>
      <c r="N5" s="811"/>
      <c r="O5" s="811"/>
      <c r="P5" s="811"/>
      <c r="Q5" s="811"/>
      <c r="R5" s="811"/>
    </row>
    <row r="6" spans="1:18" ht="13.5" customHeight="1">
      <c r="A6" s="24"/>
      <c r="B6" s="135"/>
      <c r="C6" s="106"/>
      <c r="D6" s="106"/>
      <c r="E6" s="106"/>
      <c r="F6" s="106"/>
      <c r="G6" s="106"/>
      <c r="H6" s="106"/>
      <c r="I6" s="106"/>
      <c r="J6" s="106"/>
      <c r="K6" s="23"/>
      <c r="L6" s="23"/>
      <c r="M6" s="23"/>
      <c r="N6" s="23"/>
    </row>
    <row r="7" spans="1:18" ht="18.75" customHeight="1">
      <c r="A7" s="149" t="s">
        <v>120</v>
      </c>
      <c r="B7" s="150" t="s">
        <v>204</v>
      </c>
      <c r="C7" s="28"/>
      <c r="D7" s="302"/>
      <c r="E7" s="7"/>
      <c r="F7" s="7"/>
      <c r="G7" s="7"/>
      <c r="H7" s="7"/>
      <c r="I7" s="7"/>
      <c r="J7" s="7"/>
      <c r="K7" s="7"/>
      <c r="L7" s="28"/>
      <c r="Q7" s="709" t="s">
        <v>203</v>
      </c>
      <c r="R7" s="709"/>
    </row>
    <row r="8" spans="1:18" ht="20.25" customHeight="1">
      <c r="A8" s="6"/>
      <c r="B8" s="749" t="s">
        <v>205</v>
      </c>
      <c r="C8" s="749"/>
      <c r="D8" s="749"/>
      <c r="E8" s="749"/>
      <c r="F8" s="749"/>
      <c r="G8" s="749"/>
      <c r="H8" s="749"/>
      <c r="I8" s="750"/>
      <c r="J8" s="751"/>
      <c r="K8" s="752"/>
    </row>
    <row r="9" spans="1:18" ht="18" customHeight="1">
      <c r="A9" s="16"/>
      <c r="B9" s="29"/>
      <c r="C9" s="28"/>
      <c r="D9" s="7"/>
      <c r="E9" s="7"/>
      <c r="F9" s="7"/>
      <c r="G9" s="7"/>
      <c r="J9" s="11"/>
      <c r="K9" s="11"/>
    </row>
    <row r="10" spans="1:18" ht="18" customHeight="1">
      <c r="A10" s="149" t="s">
        <v>94</v>
      </c>
      <c r="B10" s="150" t="s">
        <v>176</v>
      </c>
      <c r="C10" s="39"/>
      <c r="D10" s="132"/>
      <c r="E10" s="132"/>
      <c r="F10" s="132"/>
      <c r="G10" s="132"/>
      <c r="H10" s="27"/>
      <c r="I10" s="27"/>
      <c r="J10" s="133"/>
      <c r="K10" s="133"/>
    </row>
    <row r="11" spans="1:18" ht="18" customHeight="1">
      <c r="A11" s="16"/>
      <c r="B11" s="134" t="s">
        <v>139</v>
      </c>
      <c r="C11" s="183"/>
      <c r="D11" s="725" t="s">
        <v>178</v>
      </c>
      <c r="E11" s="726"/>
      <c r="F11" s="726"/>
      <c r="G11" s="726"/>
      <c r="H11" s="726"/>
      <c r="I11" s="726"/>
      <c r="J11" s="726"/>
      <c r="K11" s="726"/>
      <c r="L11" s="18"/>
      <c r="M11" s="18"/>
      <c r="N11" s="18"/>
      <c r="O11" s="18"/>
      <c r="P11" s="18"/>
      <c r="Q11" s="18"/>
      <c r="R11" s="18"/>
    </row>
    <row r="12" spans="1:18" ht="18" customHeight="1">
      <c r="A12" s="16"/>
      <c r="B12" s="131"/>
      <c r="C12" s="183"/>
      <c r="D12" s="726" t="s">
        <v>179</v>
      </c>
      <c r="E12" s="726"/>
      <c r="F12" s="726"/>
      <c r="G12" s="726"/>
      <c r="H12" s="726"/>
      <c r="I12" s="726"/>
      <c r="J12" s="726"/>
      <c r="K12" s="726"/>
      <c r="L12" s="20"/>
      <c r="M12" s="20"/>
      <c r="N12" s="20"/>
      <c r="O12" s="20"/>
      <c r="P12" s="20"/>
      <c r="Q12" s="20"/>
      <c r="R12" s="20"/>
    </row>
    <row r="13" spans="1:18" ht="18" customHeight="1">
      <c r="A13" s="16"/>
      <c r="B13" s="171" t="s">
        <v>177</v>
      </c>
      <c r="C13" s="7"/>
      <c r="D13" s="105"/>
      <c r="E13" s="105"/>
      <c r="F13" s="105"/>
      <c r="G13" s="105"/>
      <c r="H13" s="105"/>
      <c r="I13" s="105"/>
      <c r="J13" s="105"/>
      <c r="K13" s="105"/>
      <c r="L13" s="20"/>
      <c r="M13" s="20"/>
      <c r="N13" s="20"/>
      <c r="O13" s="20"/>
      <c r="P13" s="20"/>
      <c r="Q13" s="20"/>
      <c r="R13" s="20"/>
    </row>
    <row r="14" spans="1:18" ht="18" customHeight="1">
      <c r="A14" s="113"/>
      <c r="B14" s="134" t="s">
        <v>139</v>
      </c>
      <c r="C14" s="184"/>
      <c r="D14" s="725" t="s">
        <v>170</v>
      </c>
      <c r="E14" s="725"/>
      <c r="F14" s="725"/>
      <c r="G14" s="725"/>
      <c r="H14" s="725"/>
      <c r="I14" s="725"/>
      <c r="J14" s="725"/>
      <c r="K14" s="725"/>
      <c r="L14" s="115"/>
      <c r="M14" s="115"/>
      <c r="N14" s="115"/>
      <c r="O14" s="115"/>
      <c r="P14" s="115"/>
      <c r="Q14" s="115"/>
      <c r="R14" s="115"/>
    </row>
    <row r="15" spans="1:18" ht="18" customHeight="1">
      <c r="A15" s="113"/>
      <c r="B15" s="114"/>
      <c r="C15" s="184"/>
      <c r="D15" s="725" t="s">
        <v>173</v>
      </c>
      <c r="E15" s="725"/>
      <c r="F15" s="725"/>
      <c r="G15" s="725"/>
      <c r="H15" s="725"/>
      <c r="I15" s="725"/>
      <c r="J15" s="725"/>
      <c r="K15" s="725"/>
      <c r="L15" s="115"/>
      <c r="M15" s="115"/>
      <c r="N15" s="115"/>
      <c r="O15" s="115"/>
      <c r="P15" s="115"/>
      <c r="Q15" s="115"/>
      <c r="R15" s="115"/>
    </row>
    <row r="16" spans="1:18" ht="18" customHeight="1">
      <c r="A16" s="6"/>
      <c r="B16" s="21"/>
      <c r="C16" s="7"/>
      <c r="D16" s="22"/>
      <c r="E16" s="22"/>
      <c r="F16" s="22"/>
      <c r="G16" s="14"/>
      <c r="H16" s="15"/>
    </row>
    <row r="17" spans="1:18" ht="13.5" customHeight="1">
      <c r="A17" s="149" t="s">
        <v>64</v>
      </c>
      <c r="B17" s="150" t="s">
        <v>153</v>
      </c>
      <c r="C17" s="149"/>
      <c r="D17" s="150"/>
      <c r="E17" s="149"/>
      <c r="F17" s="150"/>
      <c r="G17" s="149"/>
      <c r="H17" s="150"/>
      <c r="I17" s="149"/>
      <c r="J17" s="150"/>
      <c r="K17" s="23"/>
      <c r="L17" s="23"/>
      <c r="M17" s="23"/>
      <c r="N17" s="23"/>
    </row>
    <row r="18" spans="1:18" ht="13.5" customHeight="1" thickBot="1">
      <c r="A18" s="25"/>
      <c r="B18" s="30"/>
      <c r="C18" s="23"/>
      <c r="D18" s="23"/>
      <c r="E18" s="23"/>
      <c r="F18" s="23"/>
      <c r="G18" s="23"/>
      <c r="H18" s="23"/>
      <c r="I18" s="23"/>
      <c r="J18" s="23"/>
      <c r="K18" s="23"/>
      <c r="L18" s="23"/>
      <c r="M18" s="23"/>
      <c r="N18" s="23"/>
    </row>
    <row r="19" spans="1:18" ht="16.5" customHeight="1" thickBot="1">
      <c r="A19" s="27"/>
      <c r="B19" s="31" t="s">
        <v>93</v>
      </c>
      <c r="C19" s="121"/>
      <c r="D19" s="783" t="s">
        <v>208</v>
      </c>
      <c r="E19" s="784"/>
      <c r="F19" s="784"/>
      <c r="G19" s="784"/>
      <c r="H19" s="785"/>
      <c r="J19" s="11"/>
      <c r="K19" s="11"/>
    </row>
    <row r="20" spans="1:18" ht="15" customHeight="1">
      <c r="A20" s="27"/>
      <c r="B20" s="30"/>
      <c r="C20" s="28"/>
      <c r="D20" s="32"/>
      <c r="E20" s="32"/>
      <c r="F20" s="32"/>
      <c r="G20" s="32"/>
      <c r="J20" s="11"/>
      <c r="K20" s="11"/>
    </row>
    <row r="21" spans="1:18" ht="17.25" customHeight="1">
      <c r="A21" s="27"/>
      <c r="B21" s="727" t="s">
        <v>103</v>
      </c>
      <c r="C21" s="727"/>
      <c r="D21" s="32"/>
      <c r="E21" s="32"/>
      <c r="F21" s="32"/>
      <c r="G21" s="32"/>
      <c r="J21" s="11"/>
      <c r="K21" s="11"/>
    </row>
    <row r="22" spans="1:18" ht="15" customHeight="1">
      <c r="A22" s="27"/>
      <c r="B22" s="782" t="s">
        <v>209</v>
      </c>
      <c r="C22" s="782"/>
      <c r="D22" s="782"/>
      <c r="E22" s="782"/>
      <c r="F22" s="782"/>
      <c r="G22" s="782"/>
      <c r="H22" s="782"/>
      <c r="I22" s="782"/>
      <c r="J22" s="782"/>
      <c r="K22" s="782"/>
      <c r="L22" s="782"/>
      <c r="M22" s="782"/>
      <c r="N22" s="782"/>
      <c r="O22" s="782"/>
      <c r="P22" s="782"/>
      <c r="Q22" s="782"/>
      <c r="R22" s="782"/>
    </row>
    <row r="23" spans="1:18" ht="15" customHeight="1" thickBot="1">
      <c r="A23" s="27"/>
      <c r="B23" s="179"/>
      <c r="C23" s="179"/>
      <c r="D23" s="179"/>
      <c r="E23" s="179"/>
      <c r="F23" s="179"/>
      <c r="G23" s="179"/>
      <c r="H23" s="179"/>
      <c r="I23" s="179"/>
      <c r="J23" s="179"/>
      <c r="K23" s="179"/>
      <c r="L23" s="179"/>
      <c r="M23" s="179"/>
      <c r="N23" s="179"/>
      <c r="O23" s="179"/>
      <c r="P23" s="179"/>
      <c r="Q23" s="179"/>
      <c r="R23" s="179"/>
    </row>
    <row r="24" spans="1:18" s="34" customFormat="1" ht="17.25" customHeight="1" thickTop="1" thickBot="1">
      <c r="A24" s="33"/>
      <c r="B24" s="753" t="s">
        <v>69</v>
      </c>
      <c r="C24" s="756" t="s">
        <v>183</v>
      </c>
      <c r="D24" s="757"/>
      <c r="E24" s="757"/>
      <c r="F24" s="757"/>
      <c r="G24" s="757"/>
      <c r="H24" s="757"/>
      <c r="I24" s="757"/>
      <c r="J24" s="757"/>
      <c r="K24" s="757"/>
      <c r="L24" s="757"/>
      <c r="M24" s="757"/>
      <c r="N24" s="757"/>
      <c r="O24" s="757"/>
      <c r="P24" s="757"/>
      <c r="Q24" s="757"/>
      <c r="R24" s="758"/>
    </row>
    <row r="25" spans="1:18" ht="13.5" customHeight="1" thickTop="1">
      <c r="A25" s="27"/>
      <c r="B25" s="754"/>
      <c r="C25" s="759" t="s">
        <v>71</v>
      </c>
      <c r="D25" s="761" t="s">
        <v>150</v>
      </c>
      <c r="E25" s="735" t="s">
        <v>85</v>
      </c>
      <c r="F25" s="736"/>
      <c r="G25" s="736"/>
      <c r="H25" s="736"/>
      <c r="I25" s="736"/>
      <c r="J25" s="736"/>
      <c r="K25" s="736"/>
      <c r="L25" s="762"/>
      <c r="M25" s="735" t="s">
        <v>111</v>
      </c>
      <c r="N25" s="736"/>
      <c r="O25" s="736"/>
      <c r="P25" s="736"/>
      <c r="Q25" s="763"/>
      <c r="R25" s="740" t="s">
        <v>70</v>
      </c>
    </row>
    <row r="26" spans="1:18" ht="52.5" customHeight="1" thickBot="1">
      <c r="A26" s="27"/>
      <c r="B26" s="755"/>
      <c r="C26" s="760"/>
      <c r="D26" s="729"/>
      <c r="E26" s="158" t="s">
        <v>96</v>
      </c>
      <c r="F26" s="158" t="s">
        <v>104</v>
      </c>
      <c r="G26" s="159" t="s">
        <v>97</v>
      </c>
      <c r="H26" s="158" t="s">
        <v>98</v>
      </c>
      <c r="I26" s="158" t="s">
        <v>99</v>
      </c>
      <c r="J26" s="158" t="s">
        <v>100</v>
      </c>
      <c r="K26" s="160" t="s">
        <v>101</v>
      </c>
      <c r="L26" s="160" t="s">
        <v>115</v>
      </c>
      <c r="M26" s="159" t="s">
        <v>105</v>
      </c>
      <c r="N26" s="161" t="s">
        <v>102</v>
      </c>
      <c r="O26" s="161" t="s">
        <v>114</v>
      </c>
      <c r="P26" s="161" t="s">
        <v>121</v>
      </c>
      <c r="Q26" s="162" t="s">
        <v>122</v>
      </c>
      <c r="R26" s="742"/>
    </row>
    <row r="27" spans="1:18" ht="15" customHeight="1" thickTop="1">
      <c r="A27" s="35"/>
      <c r="B27" s="139" t="s">
        <v>180</v>
      </c>
      <c r="C27" s="730" t="s">
        <v>68</v>
      </c>
      <c r="D27" s="730"/>
      <c r="E27" s="730"/>
      <c r="F27" s="730"/>
      <c r="G27" s="730"/>
      <c r="H27" s="730"/>
      <c r="I27" s="730"/>
      <c r="J27" s="730"/>
      <c r="K27" s="730"/>
      <c r="L27" s="730"/>
      <c r="M27" s="730"/>
      <c r="N27" s="730"/>
      <c r="O27" s="730"/>
      <c r="P27" s="730"/>
      <c r="Q27" s="731"/>
      <c r="R27" s="117"/>
    </row>
    <row r="28" spans="1:18" ht="13.5" customHeight="1">
      <c r="A28" s="35"/>
      <c r="B28" s="118" t="s">
        <v>181</v>
      </c>
      <c r="C28" s="185" t="s">
        <v>68</v>
      </c>
      <c r="D28" s="186"/>
      <c r="E28" s="186"/>
      <c r="F28" s="186"/>
      <c r="G28" s="186"/>
      <c r="H28" s="186"/>
      <c r="I28" s="186"/>
      <c r="J28" s="186"/>
      <c r="K28" s="186"/>
      <c r="L28" s="186"/>
      <c r="M28" s="186"/>
      <c r="N28" s="186"/>
      <c r="O28" s="186"/>
      <c r="P28" s="186"/>
      <c r="Q28" s="187"/>
      <c r="R28" s="188"/>
    </row>
    <row r="29" spans="1:18" ht="17.25" customHeight="1">
      <c r="A29" s="35"/>
      <c r="B29" s="119" t="s">
        <v>182</v>
      </c>
      <c r="C29" s="185"/>
      <c r="D29" s="186"/>
      <c r="E29" s="186"/>
      <c r="F29" s="186"/>
      <c r="G29" s="186"/>
      <c r="H29" s="186"/>
      <c r="I29" s="186"/>
      <c r="J29" s="186"/>
      <c r="K29" s="186"/>
      <c r="L29" s="186"/>
      <c r="M29" s="186"/>
      <c r="N29" s="186"/>
      <c r="O29" s="186"/>
      <c r="P29" s="186"/>
      <c r="Q29" s="187"/>
      <c r="R29" s="189"/>
    </row>
    <row r="30" spans="1:18" ht="17.25" customHeight="1">
      <c r="A30" s="35"/>
      <c r="B30" s="118" t="s">
        <v>86</v>
      </c>
      <c r="C30" s="185"/>
      <c r="D30" s="186"/>
      <c r="E30" s="186"/>
      <c r="F30" s="186"/>
      <c r="G30" s="186"/>
      <c r="H30" s="186"/>
      <c r="I30" s="186"/>
      <c r="J30" s="186"/>
      <c r="K30" s="186"/>
      <c r="L30" s="186"/>
      <c r="M30" s="186"/>
      <c r="N30" s="186"/>
      <c r="O30" s="186"/>
      <c r="P30" s="186"/>
      <c r="Q30" s="187"/>
      <c r="R30" s="189"/>
    </row>
    <row r="31" spans="1:18" ht="17.25" customHeight="1">
      <c r="A31" s="35"/>
      <c r="B31" s="118" t="s">
        <v>87</v>
      </c>
      <c r="C31" s="185"/>
      <c r="D31" s="186"/>
      <c r="E31" s="186"/>
      <c r="F31" s="186"/>
      <c r="G31" s="186"/>
      <c r="H31" s="186"/>
      <c r="I31" s="186"/>
      <c r="J31" s="186"/>
      <c r="K31" s="186"/>
      <c r="L31" s="186"/>
      <c r="M31" s="186"/>
      <c r="N31" s="186"/>
      <c r="O31" s="186"/>
      <c r="P31" s="186"/>
      <c r="Q31" s="187"/>
      <c r="R31" s="189"/>
    </row>
    <row r="32" spans="1:18" ht="33" customHeight="1" thickBot="1">
      <c r="A32" s="27"/>
      <c r="B32" s="116" t="s">
        <v>126</v>
      </c>
      <c r="C32" s="190"/>
      <c r="D32" s="191"/>
      <c r="E32" s="192"/>
      <c r="F32" s="192"/>
      <c r="G32" s="192"/>
      <c r="H32" s="193"/>
      <c r="I32" s="192"/>
      <c r="J32" s="192"/>
      <c r="K32" s="193"/>
      <c r="L32" s="193"/>
      <c r="M32" s="193"/>
      <c r="N32" s="194"/>
      <c r="O32" s="191"/>
      <c r="P32" s="191"/>
      <c r="Q32" s="195"/>
      <c r="R32" s="196"/>
    </row>
    <row r="33" spans="1:19" ht="13.5" customHeight="1" thickBot="1">
      <c r="A33" s="27"/>
      <c r="B33" s="172" t="s">
        <v>123</v>
      </c>
      <c r="C33" s="197"/>
      <c r="D33" s="198"/>
      <c r="E33" s="199"/>
      <c r="F33" s="199"/>
      <c r="G33" s="199"/>
      <c r="H33" s="200"/>
      <c r="I33" s="199"/>
      <c r="J33" s="199"/>
      <c r="K33" s="200"/>
      <c r="L33" s="200"/>
      <c r="M33" s="200"/>
      <c r="N33" s="201"/>
      <c r="O33" s="198"/>
      <c r="P33" s="198"/>
      <c r="Q33" s="202"/>
      <c r="R33" s="203"/>
    </row>
    <row r="34" spans="1:19" ht="15" customHeight="1">
      <c r="A34" s="35"/>
      <c r="B34" s="36" t="s">
        <v>125</v>
      </c>
      <c r="C34" s="732"/>
      <c r="D34" s="733"/>
      <c r="E34" s="733"/>
      <c r="F34" s="733"/>
      <c r="G34" s="733"/>
      <c r="H34" s="733"/>
      <c r="I34" s="733"/>
      <c r="J34" s="733"/>
      <c r="K34" s="733"/>
      <c r="L34" s="733"/>
      <c r="M34" s="733"/>
      <c r="N34" s="733"/>
      <c r="O34" s="733"/>
      <c r="P34" s="733"/>
      <c r="Q34" s="734"/>
      <c r="R34" s="37"/>
    </row>
    <row r="35" spans="1:19" ht="13.5" customHeight="1">
      <c r="A35" s="35"/>
      <c r="B35" s="120" t="s">
        <v>75</v>
      </c>
      <c r="C35" s="185"/>
      <c r="D35" s="186"/>
      <c r="E35" s="186"/>
      <c r="F35" s="186"/>
      <c r="G35" s="186"/>
      <c r="H35" s="186"/>
      <c r="I35" s="186"/>
      <c r="J35" s="186"/>
      <c r="K35" s="186"/>
      <c r="L35" s="186"/>
      <c r="M35" s="186"/>
      <c r="N35" s="186"/>
      <c r="O35" s="186"/>
      <c r="P35" s="186"/>
      <c r="Q35" s="187"/>
      <c r="R35" s="185"/>
    </row>
    <row r="36" spans="1:19" ht="14.25" customHeight="1">
      <c r="A36" s="35"/>
      <c r="B36" s="120" t="s">
        <v>112</v>
      </c>
      <c r="C36" s="185"/>
      <c r="D36" s="186"/>
      <c r="E36" s="186"/>
      <c r="F36" s="186"/>
      <c r="G36" s="186"/>
      <c r="H36" s="186"/>
      <c r="I36" s="186"/>
      <c r="J36" s="186"/>
      <c r="K36" s="186"/>
      <c r="L36" s="186"/>
      <c r="M36" s="186"/>
      <c r="N36" s="186"/>
      <c r="O36" s="186"/>
      <c r="P36" s="186"/>
      <c r="Q36" s="187"/>
      <c r="R36" s="185"/>
    </row>
    <row r="37" spans="1:19" ht="15.75" customHeight="1">
      <c r="A37" s="35"/>
      <c r="B37" s="120" t="s">
        <v>113</v>
      </c>
      <c r="C37" s="185"/>
      <c r="D37" s="186"/>
      <c r="E37" s="186"/>
      <c r="F37" s="186"/>
      <c r="G37" s="186"/>
      <c r="H37" s="186"/>
      <c r="I37" s="186"/>
      <c r="J37" s="186"/>
      <c r="K37" s="186"/>
      <c r="L37" s="186"/>
      <c r="M37" s="186"/>
      <c r="N37" s="186"/>
      <c r="O37" s="186"/>
      <c r="P37" s="186"/>
      <c r="Q37" s="187"/>
      <c r="R37" s="185"/>
    </row>
    <row r="38" spans="1:19" ht="15.75" thickBot="1">
      <c r="A38" s="27"/>
      <c r="B38" s="173" t="s">
        <v>89</v>
      </c>
      <c r="C38" s="204"/>
      <c r="D38" s="205"/>
      <c r="E38" s="205"/>
      <c r="F38" s="205"/>
      <c r="G38" s="205"/>
      <c r="H38" s="205"/>
      <c r="I38" s="205"/>
      <c r="J38" s="205"/>
      <c r="K38" s="205"/>
      <c r="L38" s="205"/>
      <c r="M38" s="205"/>
      <c r="N38" s="206"/>
      <c r="O38" s="206"/>
      <c r="P38" s="206"/>
      <c r="Q38" s="207"/>
      <c r="R38" s="208"/>
    </row>
    <row r="39" spans="1:19" ht="17.25" thickTop="1" thickBot="1">
      <c r="A39" s="27"/>
      <c r="B39" s="174" t="s">
        <v>70</v>
      </c>
      <c r="C39" s="209"/>
      <c r="D39" s="210"/>
      <c r="E39" s="210"/>
      <c r="F39" s="210"/>
      <c r="G39" s="210"/>
      <c r="H39" s="210"/>
      <c r="I39" s="210"/>
      <c r="J39" s="210"/>
      <c r="K39" s="210"/>
      <c r="L39" s="210"/>
      <c r="M39" s="210"/>
      <c r="N39" s="211"/>
      <c r="O39" s="211"/>
      <c r="P39" s="211"/>
      <c r="Q39" s="212"/>
      <c r="R39" s="213"/>
    </row>
    <row r="40" spans="1:19" s="27" customFormat="1" ht="17.25" thickTop="1" thickBot="1">
      <c r="B40" s="38"/>
      <c r="C40" s="39"/>
      <c r="D40" s="39"/>
      <c r="E40" s="39"/>
      <c r="F40" s="39"/>
      <c r="G40" s="39"/>
      <c r="H40" s="39"/>
      <c r="I40" s="39"/>
      <c r="J40" s="39"/>
      <c r="K40" s="39"/>
      <c r="L40" s="39"/>
      <c r="M40" s="39"/>
      <c r="N40" s="39"/>
      <c r="O40" s="39"/>
      <c r="P40" s="39"/>
      <c r="Q40" s="39"/>
      <c r="R40" s="39"/>
    </row>
    <row r="41" spans="1:19" ht="31.5" thickTop="1" thickBot="1">
      <c r="A41" s="27"/>
      <c r="B41" s="110" t="s">
        <v>184</v>
      </c>
      <c r="C41" s="303"/>
      <c r="D41" s="39"/>
      <c r="E41" s="39"/>
      <c r="F41" s="39"/>
      <c r="G41" s="39"/>
      <c r="H41" s="39"/>
      <c r="I41" s="39"/>
      <c r="J41" s="39"/>
      <c r="K41" s="39"/>
      <c r="L41" s="39"/>
      <c r="M41" s="39"/>
      <c r="N41" s="39"/>
      <c r="O41" s="39"/>
      <c r="P41" s="39"/>
      <c r="Q41" s="39"/>
      <c r="R41" s="39"/>
    </row>
    <row r="42" spans="1:19" ht="30" customHeight="1" thickTop="1" thickBot="1">
      <c r="A42" s="25"/>
      <c r="B42" s="111" t="s">
        <v>169</v>
      </c>
      <c r="C42" s="303"/>
      <c r="D42" s="102"/>
      <c r="E42" s="102"/>
      <c r="F42" s="102"/>
      <c r="G42" s="102"/>
      <c r="H42" s="103"/>
    </row>
    <row r="43" spans="1:19" ht="15.75" customHeight="1" thickTop="1">
      <c r="A43" s="25"/>
      <c r="B43" s="764"/>
      <c r="C43" s="764"/>
      <c r="D43" s="137"/>
    </row>
    <row r="44" spans="1:19" ht="15.75" customHeight="1">
      <c r="A44" s="25"/>
      <c r="B44" s="138" t="s">
        <v>175</v>
      </c>
      <c r="C44" s="137"/>
      <c r="D44" s="137"/>
    </row>
    <row r="45" spans="1:19" ht="15" customHeight="1">
      <c r="A45" s="27"/>
      <c r="B45" s="782" t="s">
        <v>209</v>
      </c>
      <c r="C45" s="782"/>
      <c r="D45" s="782"/>
      <c r="E45" s="782"/>
      <c r="F45" s="782"/>
      <c r="G45" s="782"/>
      <c r="H45" s="782"/>
      <c r="I45" s="782"/>
      <c r="J45" s="782"/>
      <c r="K45" s="782"/>
      <c r="L45" s="782"/>
      <c r="M45" s="782"/>
      <c r="N45" s="782"/>
      <c r="O45" s="782"/>
      <c r="P45" s="782"/>
      <c r="Q45" s="782"/>
      <c r="R45" s="782"/>
    </row>
    <row r="46" spans="1:19" ht="15" customHeight="1" thickBot="1">
      <c r="A46" s="27"/>
      <c r="B46" s="179"/>
      <c r="C46" s="179"/>
      <c r="D46" s="179"/>
      <c r="E46" s="179"/>
      <c r="F46" s="179"/>
      <c r="G46" s="179"/>
      <c r="H46" s="179"/>
      <c r="I46" s="179"/>
      <c r="J46" s="179"/>
      <c r="K46" s="179"/>
      <c r="L46" s="179"/>
      <c r="M46" s="179"/>
      <c r="N46" s="179"/>
      <c r="O46" s="179"/>
      <c r="P46" s="179"/>
      <c r="Q46" s="179"/>
      <c r="R46" s="179"/>
    </row>
    <row r="47" spans="1:19" s="34" customFormat="1" ht="17.25" customHeight="1" thickTop="1" thickBot="1">
      <c r="A47" s="33"/>
      <c r="B47" s="765" t="s">
        <v>69</v>
      </c>
      <c r="C47" s="756" t="s">
        <v>172</v>
      </c>
      <c r="D47" s="757"/>
      <c r="E47" s="757"/>
      <c r="F47" s="757"/>
      <c r="G47" s="757"/>
      <c r="H47" s="757"/>
      <c r="I47" s="757"/>
      <c r="J47" s="757"/>
      <c r="K47" s="757"/>
      <c r="L47" s="757"/>
      <c r="M47" s="757"/>
      <c r="N47" s="757"/>
      <c r="O47" s="757"/>
      <c r="P47" s="757"/>
      <c r="Q47" s="757"/>
      <c r="R47" s="758"/>
      <c r="S47" s="40"/>
    </row>
    <row r="48" spans="1:19" ht="13.5" customHeight="1" thickTop="1">
      <c r="A48" s="27"/>
      <c r="B48" s="754"/>
      <c r="C48" s="759" t="s">
        <v>71</v>
      </c>
      <c r="D48" s="761" t="s">
        <v>150</v>
      </c>
      <c r="E48" s="735" t="s">
        <v>85</v>
      </c>
      <c r="F48" s="736"/>
      <c r="G48" s="736"/>
      <c r="H48" s="736"/>
      <c r="I48" s="736"/>
      <c r="J48" s="736"/>
      <c r="K48" s="736"/>
      <c r="L48" s="762"/>
      <c r="M48" s="735" t="s">
        <v>111</v>
      </c>
      <c r="N48" s="736"/>
      <c r="O48" s="736"/>
      <c r="P48" s="736"/>
      <c r="Q48" s="736"/>
      <c r="R48" s="744" t="s">
        <v>70</v>
      </c>
      <c r="S48" s="41"/>
    </row>
    <row r="49" spans="1:18" ht="52.5" customHeight="1" thickBot="1">
      <c r="A49" s="27"/>
      <c r="B49" s="754"/>
      <c r="C49" s="760"/>
      <c r="D49" s="729"/>
      <c r="E49" s="161" t="s">
        <v>96</v>
      </c>
      <c r="F49" s="161" t="s">
        <v>104</v>
      </c>
      <c r="G49" s="161" t="s">
        <v>97</v>
      </c>
      <c r="H49" s="161" t="s">
        <v>98</v>
      </c>
      <c r="I49" s="161" t="s">
        <v>99</v>
      </c>
      <c r="J49" s="161" t="s">
        <v>100</v>
      </c>
      <c r="K49" s="163" t="s">
        <v>101</v>
      </c>
      <c r="L49" s="163" t="s">
        <v>115</v>
      </c>
      <c r="M49" s="161" t="s">
        <v>102</v>
      </c>
      <c r="N49" s="161" t="s">
        <v>105</v>
      </c>
      <c r="O49" s="161" t="s">
        <v>114</v>
      </c>
      <c r="P49" s="161" t="s">
        <v>121</v>
      </c>
      <c r="Q49" s="162" t="s">
        <v>122</v>
      </c>
      <c r="R49" s="745"/>
    </row>
    <row r="50" spans="1:18" s="49" customFormat="1" ht="15" customHeight="1" thickTop="1">
      <c r="A50" s="42"/>
      <c r="B50" s="140" t="s">
        <v>180</v>
      </c>
      <c r="C50" s="122" t="s">
        <v>68</v>
      </c>
      <c r="D50" s="45"/>
      <c r="E50" s="46"/>
      <c r="F50" s="46"/>
      <c r="G50" s="46"/>
      <c r="H50" s="46"/>
      <c r="I50" s="46"/>
      <c r="J50" s="46"/>
      <c r="K50" s="46"/>
      <c r="L50" s="46"/>
      <c r="M50" s="47"/>
      <c r="N50" s="47"/>
      <c r="O50" s="46"/>
      <c r="P50" s="47"/>
      <c r="Q50" s="127"/>
      <c r="R50" s="126"/>
    </row>
    <row r="51" spans="1:18" ht="13.5" customHeight="1">
      <c r="A51" s="35"/>
      <c r="B51" s="120" t="s">
        <v>181</v>
      </c>
      <c r="C51" s="185"/>
      <c r="D51" s="186"/>
      <c r="E51" s="186"/>
      <c r="F51" s="186"/>
      <c r="G51" s="186"/>
      <c r="H51" s="186"/>
      <c r="I51" s="186"/>
      <c r="J51" s="186"/>
      <c r="K51" s="186"/>
      <c r="L51" s="186"/>
      <c r="M51" s="186"/>
      <c r="N51" s="186"/>
      <c r="O51" s="186"/>
      <c r="P51" s="186"/>
      <c r="Q51" s="187"/>
      <c r="R51" s="189"/>
    </row>
    <row r="52" spans="1:18" ht="17.25" customHeight="1">
      <c r="A52" s="35"/>
      <c r="B52" s="124" t="s">
        <v>185</v>
      </c>
      <c r="C52" s="185"/>
      <c r="D52" s="186"/>
      <c r="E52" s="186"/>
      <c r="F52" s="186"/>
      <c r="G52" s="186"/>
      <c r="H52" s="186"/>
      <c r="I52" s="186"/>
      <c r="J52" s="186"/>
      <c r="K52" s="186"/>
      <c r="L52" s="186"/>
      <c r="M52" s="186"/>
      <c r="N52" s="186"/>
      <c r="O52" s="186"/>
      <c r="P52" s="186"/>
      <c r="Q52" s="187"/>
      <c r="R52" s="189"/>
    </row>
    <row r="53" spans="1:18" ht="17.25" customHeight="1">
      <c r="A53" s="35"/>
      <c r="B53" s="120" t="s">
        <v>86</v>
      </c>
      <c r="C53" s="185"/>
      <c r="D53" s="186"/>
      <c r="E53" s="186"/>
      <c r="F53" s="186"/>
      <c r="G53" s="186"/>
      <c r="H53" s="186"/>
      <c r="I53" s="186"/>
      <c r="J53" s="186"/>
      <c r="K53" s="186"/>
      <c r="L53" s="186"/>
      <c r="M53" s="186"/>
      <c r="N53" s="186"/>
      <c r="O53" s="186"/>
      <c r="P53" s="186"/>
      <c r="Q53" s="187"/>
      <c r="R53" s="189"/>
    </row>
    <row r="54" spans="1:18" ht="17.25" customHeight="1">
      <c r="A54" s="35"/>
      <c r="B54" s="120" t="s">
        <v>87</v>
      </c>
      <c r="C54" s="185"/>
      <c r="D54" s="186"/>
      <c r="E54" s="186"/>
      <c r="F54" s="186"/>
      <c r="G54" s="186"/>
      <c r="H54" s="186"/>
      <c r="I54" s="186"/>
      <c r="J54" s="186"/>
      <c r="K54" s="186"/>
      <c r="L54" s="186"/>
      <c r="M54" s="186"/>
      <c r="N54" s="186"/>
      <c r="O54" s="186"/>
      <c r="P54" s="186"/>
      <c r="Q54" s="187"/>
      <c r="R54" s="189"/>
    </row>
    <row r="55" spans="1:18" ht="33" customHeight="1">
      <c r="A55" s="35"/>
      <c r="B55" s="125" t="s">
        <v>126</v>
      </c>
      <c r="C55" s="185"/>
      <c r="D55" s="186"/>
      <c r="E55" s="186"/>
      <c r="F55" s="186"/>
      <c r="G55" s="186"/>
      <c r="H55" s="186"/>
      <c r="I55" s="186"/>
      <c r="J55" s="186"/>
      <c r="K55" s="186"/>
      <c r="L55" s="186"/>
      <c r="M55" s="186"/>
      <c r="N55" s="186"/>
      <c r="O55" s="186"/>
      <c r="P55" s="186"/>
      <c r="Q55" s="187"/>
      <c r="R55" s="189"/>
    </row>
    <row r="56" spans="1:18" ht="13.5" customHeight="1" thickBot="1">
      <c r="A56" s="35"/>
      <c r="B56" s="176" t="s">
        <v>123</v>
      </c>
      <c r="C56" s="214"/>
      <c r="D56" s="206"/>
      <c r="E56" s="205"/>
      <c r="F56" s="205"/>
      <c r="G56" s="205"/>
      <c r="H56" s="214"/>
      <c r="I56" s="205"/>
      <c r="J56" s="205"/>
      <c r="K56" s="214"/>
      <c r="L56" s="214"/>
      <c r="M56" s="205"/>
      <c r="N56" s="215"/>
      <c r="O56" s="216"/>
      <c r="P56" s="206"/>
      <c r="Q56" s="207"/>
      <c r="R56" s="217"/>
    </row>
    <row r="57" spans="1:18" s="49" customFormat="1" ht="15" customHeight="1">
      <c r="A57" s="42"/>
      <c r="B57" s="123" t="s">
        <v>125</v>
      </c>
      <c r="C57" s="122"/>
      <c r="D57" s="45"/>
      <c r="E57" s="45"/>
      <c r="F57" s="45"/>
      <c r="G57" s="45"/>
      <c r="H57" s="45"/>
      <c r="I57" s="45"/>
      <c r="J57" s="45"/>
      <c r="K57" s="45"/>
      <c r="L57" s="45"/>
      <c r="M57" s="50"/>
      <c r="N57" s="50"/>
      <c r="O57" s="45"/>
      <c r="P57" s="50"/>
      <c r="Q57" s="51"/>
      <c r="R57" s="48"/>
    </row>
    <row r="58" spans="1:18" ht="13.5" customHeight="1">
      <c r="A58" s="35"/>
      <c r="B58" s="120" t="s">
        <v>75</v>
      </c>
      <c r="C58" s="185"/>
      <c r="D58" s="186"/>
      <c r="E58" s="186"/>
      <c r="F58" s="186"/>
      <c r="G58" s="186"/>
      <c r="H58" s="186"/>
      <c r="I58" s="186"/>
      <c r="J58" s="186"/>
      <c r="K58" s="186"/>
      <c r="L58" s="186"/>
      <c r="M58" s="186"/>
      <c r="N58" s="186"/>
      <c r="O58" s="186"/>
      <c r="P58" s="186"/>
      <c r="Q58" s="187"/>
      <c r="R58" s="189"/>
    </row>
    <row r="59" spans="1:18" ht="14.25" customHeight="1">
      <c r="A59" s="35"/>
      <c r="B59" s="120" t="s">
        <v>112</v>
      </c>
      <c r="C59" s="185"/>
      <c r="D59" s="186"/>
      <c r="E59" s="186"/>
      <c r="F59" s="186"/>
      <c r="G59" s="186"/>
      <c r="H59" s="186"/>
      <c r="I59" s="186"/>
      <c r="J59" s="186"/>
      <c r="K59" s="186"/>
      <c r="L59" s="186"/>
      <c r="M59" s="186"/>
      <c r="N59" s="186"/>
      <c r="O59" s="186"/>
      <c r="P59" s="186"/>
      <c r="Q59" s="187"/>
      <c r="R59" s="189"/>
    </row>
    <row r="60" spans="1:18" ht="15.75" customHeight="1">
      <c r="A60" s="35"/>
      <c r="B60" s="120" t="s">
        <v>113</v>
      </c>
      <c r="C60" s="185"/>
      <c r="D60" s="186"/>
      <c r="E60" s="186"/>
      <c r="F60" s="186"/>
      <c r="G60" s="186"/>
      <c r="H60" s="186"/>
      <c r="I60" s="186"/>
      <c r="J60" s="186"/>
      <c r="K60" s="186"/>
      <c r="L60" s="186"/>
      <c r="M60" s="186"/>
      <c r="N60" s="186"/>
      <c r="O60" s="186"/>
      <c r="P60" s="186"/>
      <c r="Q60" s="187"/>
      <c r="R60" s="189"/>
    </row>
    <row r="61" spans="1:18" ht="15.75" thickBot="1">
      <c r="A61" s="35"/>
      <c r="B61" s="175" t="s">
        <v>89</v>
      </c>
      <c r="C61" s="214"/>
      <c r="D61" s="205"/>
      <c r="E61" s="205"/>
      <c r="F61" s="205"/>
      <c r="G61" s="205"/>
      <c r="H61" s="205"/>
      <c r="I61" s="205"/>
      <c r="J61" s="205"/>
      <c r="K61" s="205"/>
      <c r="L61" s="205"/>
      <c r="M61" s="206"/>
      <c r="N61" s="206"/>
      <c r="O61" s="205"/>
      <c r="P61" s="206"/>
      <c r="Q61" s="206"/>
      <c r="R61" s="217"/>
    </row>
    <row r="62" spans="1:18" s="49" customFormat="1" ht="15" customHeight="1">
      <c r="A62" s="42"/>
      <c r="B62" s="43" t="s">
        <v>128</v>
      </c>
      <c r="C62" s="44"/>
      <c r="D62" s="45"/>
      <c r="E62" s="45"/>
      <c r="F62" s="45"/>
      <c r="G62" s="45"/>
      <c r="H62" s="45"/>
      <c r="I62" s="45"/>
      <c r="J62" s="45"/>
      <c r="K62" s="45"/>
      <c r="L62" s="45"/>
      <c r="M62" s="50"/>
      <c r="N62" s="50"/>
      <c r="O62" s="45"/>
      <c r="P62" s="50"/>
      <c r="Q62" s="51"/>
      <c r="R62" s="48"/>
    </row>
    <row r="63" spans="1:18" s="49" customFormat="1" ht="15" customHeight="1">
      <c r="A63" s="42"/>
      <c r="B63" s="141" t="s">
        <v>171</v>
      </c>
      <c r="C63" s="788"/>
      <c r="D63" s="789"/>
      <c r="E63" s="789"/>
      <c r="F63" s="789"/>
      <c r="G63" s="789"/>
      <c r="H63" s="789"/>
      <c r="I63" s="789"/>
      <c r="J63" s="789"/>
      <c r="K63" s="789"/>
      <c r="L63" s="789"/>
      <c r="M63" s="789"/>
      <c r="N63" s="789"/>
      <c r="O63" s="789"/>
      <c r="P63" s="789"/>
      <c r="Q63" s="790"/>
      <c r="R63" s="218"/>
    </row>
    <row r="64" spans="1:18" s="49" customFormat="1" ht="15" customHeight="1">
      <c r="A64" s="42"/>
      <c r="B64" s="142" t="s">
        <v>186</v>
      </c>
      <c r="C64" s="791"/>
      <c r="D64" s="792"/>
      <c r="E64" s="792"/>
      <c r="F64" s="792"/>
      <c r="G64" s="792"/>
      <c r="H64" s="792"/>
      <c r="I64" s="792"/>
      <c r="J64" s="792"/>
      <c r="K64" s="792"/>
      <c r="L64" s="792"/>
      <c r="M64" s="792"/>
      <c r="N64" s="792"/>
      <c r="O64" s="792"/>
      <c r="P64" s="792"/>
      <c r="Q64" s="793"/>
      <c r="R64" s="219"/>
    </row>
    <row r="65" spans="1:19" ht="15.75" thickBot="1">
      <c r="A65" s="35"/>
      <c r="B65" s="267" t="s">
        <v>127</v>
      </c>
      <c r="C65" s="794"/>
      <c r="D65" s="795"/>
      <c r="E65" s="795"/>
      <c r="F65" s="795"/>
      <c r="G65" s="795"/>
      <c r="H65" s="795"/>
      <c r="I65" s="795"/>
      <c r="J65" s="795"/>
      <c r="K65" s="795"/>
      <c r="L65" s="795"/>
      <c r="M65" s="795"/>
      <c r="N65" s="795"/>
      <c r="O65" s="795"/>
      <c r="P65" s="795"/>
      <c r="Q65" s="796"/>
      <c r="R65" s="220"/>
    </row>
    <row r="66" spans="1:19" ht="17.25" thickTop="1" thickBot="1">
      <c r="A66" s="35"/>
      <c r="B66" s="177" t="s">
        <v>70</v>
      </c>
      <c r="C66" s="222"/>
      <c r="D66" s="223"/>
      <c r="E66" s="223"/>
      <c r="F66" s="223"/>
      <c r="G66" s="223"/>
      <c r="H66" s="223"/>
      <c r="I66" s="223"/>
      <c r="J66" s="223"/>
      <c r="K66" s="223"/>
      <c r="L66" s="223"/>
      <c r="M66" s="224"/>
      <c r="N66" s="224"/>
      <c r="O66" s="223"/>
      <c r="P66" s="224"/>
      <c r="Q66" s="224"/>
      <c r="R66" s="221"/>
    </row>
    <row r="67" spans="1:19" ht="15.75" customHeight="1" thickTop="1" thickBot="1">
      <c r="A67" s="25"/>
      <c r="B67" s="137"/>
      <c r="C67" s="137"/>
      <c r="D67" s="137"/>
    </row>
    <row r="68" spans="1:19" ht="15.75" customHeight="1" thickTop="1" thickBot="1">
      <c r="A68" s="25"/>
      <c r="B68" s="52" t="s">
        <v>187</v>
      </c>
      <c r="C68" s="225"/>
      <c r="D68" s="226"/>
      <c r="E68" s="226"/>
      <c r="F68" s="227"/>
      <c r="G68" s="228"/>
      <c r="H68" s="226"/>
      <c r="I68" s="226"/>
      <c r="J68" s="227"/>
      <c r="K68" s="226"/>
      <c r="L68" s="226"/>
      <c r="M68" s="226"/>
      <c r="N68" s="227"/>
      <c r="O68" s="228"/>
      <c r="P68" s="226"/>
      <c r="Q68" s="229"/>
    </row>
    <row r="69" spans="1:19" ht="32.25" customHeight="1" thickTop="1" thickBot="1">
      <c r="A69" s="25"/>
      <c r="B69" s="143" t="s">
        <v>174</v>
      </c>
      <c r="C69" s="230"/>
      <c r="D69" s="112"/>
      <c r="E69" s="53"/>
      <c r="F69" s="53"/>
      <c r="G69" s="53"/>
      <c r="H69" s="53"/>
      <c r="I69" s="53"/>
      <c r="J69" s="53"/>
      <c r="K69" s="53"/>
      <c r="L69" s="53"/>
      <c r="M69" s="53"/>
      <c r="N69" s="53"/>
      <c r="O69" s="53"/>
      <c r="P69" s="53"/>
      <c r="Q69" s="53"/>
    </row>
    <row r="70" spans="1:19" ht="15.75" customHeight="1" thickTop="1">
      <c r="A70" s="25"/>
      <c r="B70" s="54"/>
    </row>
    <row r="71" spans="1:19" ht="15.75" customHeight="1">
      <c r="A71" s="25"/>
      <c r="B71" s="6" t="s">
        <v>110</v>
      </c>
      <c r="D71" s="54"/>
      <c r="P71" s="27"/>
      <c r="Q71" s="27"/>
      <c r="R71" s="27"/>
      <c r="S71" s="27"/>
    </row>
    <row r="72" spans="1:19" ht="15" customHeight="1">
      <c r="A72" s="27"/>
      <c r="B72" s="782" t="s">
        <v>209</v>
      </c>
      <c r="C72" s="782"/>
      <c r="D72" s="782"/>
      <c r="E72" s="782"/>
      <c r="F72" s="782"/>
      <c r="G72" s="782"/>
      <c r="H72" s="782"/>
      <c r="I72" s="782"/>
      <c r="J72" s="782"/>
      <c r="K72" s="782"/>
      <c r="L72" s="782"/>
      <c r="M72" s="782"/>
      <c r="N72" s="782"/>
      <c r="O72" s="782"/>
      <c r="P72" s="782"/>
      <c r="Q72" s="782"/>
      <c r="R72" s="134"/>
    </row>
    <row r="73" spans="1:19" ht="15" customHeight="1" thickBot="1">
      <c r="A73" s="27"/>
      <c r="B73" s="179"/>
      <c r="C73" s="179"/>
      <c r="D73" s="179"/>
      <c r="E73" s="179"/>
      <c r="F73" s="179"/>
      <c r="G73" s="179"/>
      <c r="H73" s="179"/>
      <c r="I73" s="179"/>
      <c r="J73" s="179"/>
      <c r="K73" s="179"/>
      <c r="L73" s="179"/>
      <c r="M73" s="179"/>
      <c r="N73" s="179"/>
      <c r="O73" s="179"/>
      <c r="P73" s="179"/>
      <c r="Q73" s="179"/>
      <c r="R73" s="179"/>
    </row>
    <row r="74" spans="1:19" ht="30.95" customHeight="1" thickTop="1" thickBot="1">
      <c r="A74" s="27"/>
      <c r="B74" s="743" t="s">
        <v>119</v>
      </c>
      <c r="C74" s="743" t="s">
        <v>188</v>
      </c>
      <c r="D74" s="746" t="s">
        <v>189</v>
      </c>
      <c r="E74" s="747"/>
      <c r="F74" s="747"/>
      <c r="G74" s="747"/>
      <c r="H74" s="747"/>
      <c r="I74" s="747"/>
      <c r="J74" s="747"/>
      <c r="K74" s="747"/>
      <c r="L74" s="747"/>
      <c r="M74" s="747"/>
      <c r="N74" s="748"/>
      <c r="O74" s="738" t="s">
        <v>193</v>
      </c>
      <c r="P74" s="737" t="s">
        <v>190</v>
      </c>
      <c r="Q74" s="738"/>
      <c r="R74" s="25"/>
      <c r="S74" s="27"/>
    </row>
    <row r="75" spans="1:19" ht="15" customHeight="1" thickBot="1">
      <c r="A75" s="27"/>
      <c r="B75" s="744"/>
      <c r="C75" s="744"/>
      <c r="D75" s="818" t="s">
        <v>85</v>
      </c>
      <c r="E75" s="819"/>
      <c r="F75" s="819"/>
      <c r="G75" s="819"/>
      <c r="H75" s="820"/>
      <c r="I75" s="821" t="s">
        <v>210</v>
      </c>
      <c r="J75" s="821" t="s">
        <v>109</v>
      </c>
      <c r="K75" s="728" t="s">
        <v>105</v>
      </c>
      <c r="L75" s="728" t="s">
        <v>114</v>
      </c>
      <c r="M75" s="728" t="s">
        <v>116</v>
      </c>
      <c r="N75" s="772" t="s">
        <v>117</v>
      </c>
      <c r="O75" s="740"/>
      <c r="P75" s="739"/>
      <c r="Q75" s="740"/>
      <c r="R75" s="25"/>
      <c r="S75" s="27"/>
    </row>
    <row r="76" spans="1:19" ht="15" customHeight="1" thickBot="1">
      <c r="A76" s="27"/>
      <c r="B76" s="745"/>
      <c r="C76" s="741"/>
      <c r="D76" s="164" t="s">
        <v>96</v>
      </c>
      <c r="E76" s="158" t="s">
        <v>104</v>
      </c>
      <c r="F76" s="160" t="s">
        <v>107</v>
      </c>
      <c r="G76" s="165" t="s">
        <v>100</v>
      </c>
      <c r="H76" s="166" t="s">
        <v>101</v>
      </c>
      <c r="I76" s="780"/>
      <c r="J76" s="780"/>
      <c r="K76" s="729"/>
      <c r="L76" s="729"/>
      <c r="M76" s="729"/>
      <c r="N76" s="773"/>
      <c r="O76" s="742"/>
      <c r="P76" s="741"/>
      <c r="Q76" s="742"/>
      <c r="R76" s="25"/>
      <c r="S76" s="27"/>
    </row>
    <row r="77" spans="1:19" ht="15" customHeight="1" thickTop="1">
      <c r="A77" s="35"/>
      <c r="B77" s="147" t="s">
        <v>165</v>
      </c>
      <c r="C77" s="231"/>
      <c r="D77" s="797"/>
      <c r="E77" s="781"/>
      <c r="F77" s="781"/>
      <c r="G77" s="800"/>
      <c r="H77" s="803"/>
      <c r="I77" s="806"/>
      <c r="J77" s="781"/>
      <c r="K77" s="781"/>
      <c r="L77" s="781"/>
      <c r="M77" s="181"/>
      <c r="N77" s="774"/>
      <c r="O77" s="250"/>
      <c r="P77" s="786"/>
      <c r="Q77" s="787"/>
      <c r="R77" s="27"/>
      <c r="S77" s="27"/>
    </row>
    <row r="78" spans="1:19" ht="15" customHeight="1">
      <c r="A78" s="35"/>
      <c r="B78" s="129" t="s">
        <v>106</v>
      </c>
      <c r="C78" s="232"/>
      <c r="D78" s="798"/>
      <c r="E78" s="770"/>
      <c r="F78" s="770"/>
      <c r="G78" s="801"/>
      <c r="H78" s="804"/>
      <c r="I78" s="807"/>
      <c r="J78" s="770"/>
      <c r="K78" s="770"/>
      <c r="L78" s="770"/>
      <c r="M78" s="770"/>
      <c r="N78" s="775"/>
      <c r="O78" s="251"/>
      <c r="P78" s="768"/>
      <c r="Q78" s="769"/>
    </row>
    <row r="79" spans="1:19" ht="15" customHeight="1">
      <c r="A79" s="35"/>
      <c r="B79" s="129" t="s">
        <v>108</v>
      </c>
      <c r="C79" s="232"/>
      <c r="D79" s="799"/>
      <c r="E79" s="771"/>
      <c r="F79" s="771"/>
      <c r="G79" s="802"/>
      <c r="H79" s="805"/>
      <c r="I79" s="808"/>
      <c r="J79" s="771"/>
      <c r="K79" s="771"/>
      <c r="L79" s="771"/>
      <c r="M79" s="771"/>
      <c r="N79" s="776"/>
      <c r="O79" s="251"/>
      <c r="P79" s="768"/>
      <c r="Q79" s="769"/>
      <c r="R79" s="27"/>
    </row>
    <row r="80" spans="1:19" ht="15" customHeight="1">
      <c r="A80" s="35"/>
      <c r="B80" s="128" t="s">
        <v>163</v>
      </c>
      <c r="C80" s="232"/>
      <c r="D80" s="235"/>
      <c r="E80" s="236"/>
      <c r="F80" s="236"/>
      <c r="G80" s="237"/>
      <c r="H80" s="238"/>
      <c r="I80" s="239"/>
      <c r="J80" s="236"/>
      <c r="K80" s="236"/>
      <c r="L80" s="236"/>
      <c r="M80" s="240"/>
      <c r="N80" s="241"/>
      <c r="O80" s="251"/>
      <c r="P80" s="768"/>
      <c r="Q80" s="769"/>
      <c r="R80" s="25"/>
    </row>
    <row r="81" spans="1:18" ht="32.25" customHeight="1" thickBot="1">
      <c r="A81" s="35"/>
      <c r="B81" s="266" t="s">
        <v>154</v>
      </c>
      <c r="C81" s="233"/>
      <c r="D81" s="242"/>
      <c r="E81" s="243"/>
      <c r="F81" s="243"/>
      <c r="G81" s="243"/>
      <c r="H81" s="244"/>
      <c r="I81" s="245"/>
      <c r="J81" s="243"/>
      <c r="K81" s="243"/>
      <c r="L81" s="243"/>
      <c r="M81" s="246"/>
      <c r="N81" s="247"/>
      <c r="O81" s="252"/>
      <c r="P81" s="766"/>
      <c r="Q81" s="767"/>
      <c r="R81" s="25"/>
    </row>
    <row r="82" spans="1:18" ht="15" customHeight="1" thickTop="1" thickBot="1">
      <c r="A82" s="27"/>
      <c r="B82" s="178" t="s">
        <v>70</v>
      </c>
      <c r="C82" s="234"/>
      <c r="D82" s="209"/>
      <c r="E82" s="210"/>
      <c r="F82" s="210"/>
      <c r="G82" s="210"/>
      <c r="H82" s="248"/>
      <c r="I82" s="249"/>
      <c r="J82" s="210"/>
      <c r="K82" s="210"/>
      <c r="L82" s="210"/>
      <c r="M82" s="211"/>
      <c r="N82" s="212"/>
      <c r="O82" s="213"/>
      <c r="P82" s="146"/>
      <c r="Q82" s="145"/>
      <c r="R82" s="25"/>
    </row>
    <row r="83" spans="1:18" ht="15" customHeight="1" thickTop="1">
      <c r="A83" s="27"/>
      <c r="B83" s="56"/>
      <c r="C83" s="57"/>
      <c r="D83" s="57"/>
      <c r="E83" s="137"/>
      <c r="I83" s="58"/>
      <c r="N83" s="59"/>
    </row>
    <row r="84" spans="1:18" ht="15" customHeight="1">
      <c r="A84" s="27"/>
      <c r="B84" s="137"/>
      <c r="C84" s="57"/>
      <c r="D84" s="57"/>
    </row>
    <row r="85" spans="1:18" ht="15" customHeight="1">
      <c r="A85" s="27"/>
      <c r="B85" s="180" t="s">
        <v>152</v>
      </c>
      <c r="C85" s="180"/>
      <c r="D85" s="60"/>
      <c r="E85" s="61"/>
    </row>
    <row r="86" spans="1:18" ht="15" customHeight="1">
      <c r="A86" s="27"/>
      <c r="B86" s="782" t="s">
        <v>209</v>
      </c>
      <c r="C86" s="782"/>
      <c r="D86" s="782"/>
      <c r="E86" s="782"/>
      <c r="F86" s="782"/>
      <c r="G86" s="782"/>
      <c r="H86" s="782"/>
      <c r="I86" s="782"/>
      <c r="J86" s="782"/>
      <c r="K86" s="782"/>
      <c r="L86" s="782"/>
      <c r="M86" s="782"/>
      <c r="N86" s="782"/>
      <c r="O86" s="782"/>
      <c r="P86" s="782"/>
      <c r="Q86" s="134"/>
      <c r="R86" s="134"/>
    </row>
    <row r="87" spans="1:18" ht="15" customHeight="1" thickBot="1">
      <c r="A87" s="27"/>
      <c r="B87" s="179"/>
      <c r="C87" s="179"/>
      <c r="D87" s="179"/>
      <c r="E87" s="179"/>
      <c r="F87" s="179"/>
      <c r="G87" s="179"/>
      <c r="H87" s="179"/>
      <c r="I87" s="179"/>
      <c r="J87" s="179"/>
      <c r="K87" s="179"/>
      <c r="L87" s="179"/>
      <c r="M87" s="179"/>
      <c r="N87" s="179"/>
      <c r="O87" s="179"/>
      <c r="P87" s="179"/>
      <c r="Q87" s="179"/>
      <c r="R87" s="179"/>
    </row>
    <row r="88" spans="1:18" ht="30.95" customHeight="1" thickTop="1" thickBot="1">
      <c r="A88" s="27"/>
      <c r="B88" s="743" t="s">
        <v>151</v>
      </c>
      <c r="C88" s="743" t="s">
        <v>191</v>
      </c>
      <c r="D88" s="746" t="s">
        <v>189</v>
      </c>
      <c r="E88" s="747"/>
      <c r="F88" s="747"/>
      <c r="G88" s="747"/>
      <c r="H88" s="747"/>
      <c r="I88" s="747"/>
      <c r="J88" s="747"/>
      <c r="K88" s="747"/>
      <c r="L88" s="747"/>
      <c r="M88" s="748"/>
      <c r="N88" s="738" t="s">
        <v>193</v>
      </c>
      <c r="O88" s="737" t="s">
        <v>192</v>
      </c>
      <c r="P88" s="738"/>
      <c r="Q88" s="62"/>
      <c r="R88" s="25"/>
    </row>
    <row r="89" spans="1:18" ht="15" customHeight="1" thickBot="1">
      <c r="A89" s="27"/>
      <c r="B89" s="744"/>
      <c r="C89" s="744"/>
      <c r="D89" s="823" t="s">
        <v>85</v>
      </c>
      <c r="E89" s="824"/>
      <c r="F89" s="824"/>
      <c r="G89" s="824"/>
      <c r="H89" s="825"/>
      <c r="I89" s="779" t="s">
        <v>109</v>
      </c>
      <c r="J89" s="779" t="s">
        <v>105</v>
      </c>
      <c r="K89" s="761" t="s">
        <v>114</v>
      </c>
      <c r="L89" s="728" t="s">
        <v>116</v>
      </c>
      <c r="M89" s="772" t="s">
        <v>117</v>
      </c>
      <c r="N89" s="740"/>
      <c r="O89" s="739"/>
      <c r="P89" s="740"/>
      <c r="Q89" s="62"/>
      <c r="R89" s="25"/>
    </row>
    <row r="90" spans="1:18" ht="15" customHeight="1" thickBot="1">
      <c r="A90" s="27"/>
      <c r="B90" s="745"/>
      <c r="C90" s="745"/>
      <c r="D90" s="167" t="s">
        <v>96</v>
      </c>
      <c r="E90" s="158" t="s">
        <v>104</v>
      </c>
      <c r="F90" s="160" t="s">
        <v>107</v>
      </c>
      <c r="G90" s="158" t="s">
        <v>100</v>
      </c>
      <c r="H90" s="168" t="s">
        <v>101</v>
      </c>
      <c r="I90" s="780"/>
      <c r="J90" s="780"/>
      <c r="K90" s="777"/>
      <c r="L90" s="729"/>
      <c r="M90" s="778"/>
      <c r="N90" s="742"/>
      <c r="O90" s="741"/>
      <c r="P90" s="742"/>
      <c r="Q90" s="62"/>
      <c r="R90" s="25"/>
    </row>
    <row r="91" spans="1:18" ht="15" customHeight="1" thickTop="1">
      <c r="A91" s="35"/>
      <c r="B91" s="148" t="s">
        <v>163</v>
      </c>
      <c r="C91" s="253"/>
      <c r="D91" s="254"/>
      <c r="E91" s="255"/>
      <c r="F91" s="255"/>
      <c r="G91" s="256"/>
      <c r="H91" s="257"/>
      <c r="I91" s="254"/>
      <c r="J91" s="255"/>
      <c r="K91" s="255"/>
      <c r="L91" s="255"/>
      <c r="M91" s="258"/>
      <c r="N91" s="250"/>
      <c r="O91" s="809"/>
      <c r="P91" s="810"/>
      <c r="Q91" s="63"/>
      <c r="R91" s="39"/>
    </row>
    <row r="92" spans="1:18" ht="15" customHeight="1">
      <c r="A92" s="35"/>
      <c r="B92" s="130" t="s">
        <v>118</v>
      </c>
      <c r="C92" s="259"/>
      <c r="D92" s="239"/>
      <c r="E92" s="236"/>
      <c r="F92" s="236"/>
      <c r="G92" s="237"/>
      <c r="H92" s="238"/>
      <c r="I92" s="239"/>
      <c r="J92" s="236"/>
      <c r="K92" s="236"/>
      <c r="L92" s="236"/>
      <c r="M92" s="260"/>
      <c r="N92" s="251"/>
      <c r="O92" s="812"/>
      <c r="P92" s="813"/>
      <c r="Q92" s="64"/>
      <c r="R92" s="25"/>
    </row>
    <row r="93" spans="1:18" ht="33.75" customHeight="1" thickBot="1">
      <c r="A93" s="35"/>
      <c r="B93" s="265" t="s">
        <v>155</v>
      </c>
      <c r="C93" s="261"/>
      <c r="D93" s="245"/>
      <c r="E93" s="243"/>
      <c r="F93" s="243"/>
      <c r="G93" s="243"/>
      <c r="H93" s="244"/>
      <c r="I93" s="245"/>
      <c r="J93" s="243"/>
      <c r="K93" s="243"/>
      <c r="L93" s="243"/>
      <c r="M93" s="262"/>
      <c r="N93" s="263"/>
      <c r="O93" s="814"/>
      <c r="P93" s="815"/>
      <c r="Q93" s="64"/>
      <c r="R93" s="25"/>
    </row>
    <row r="94" spans="1:18" ht="15" customHeight="1" thickTop="1" thickBot="1">
      <c r="A94" s="27"/>
      <c r="B94" s="55" t="s">
        <v>70</v>
      </c>
      <c r="C94" s="234"/>
      <c r="D94" s="209"/>
      <c r="E94" s="210"/>
      <c r="F94" s="210"/>
      <c r="G94" s="210"/>
      <c r="H94" s="211"/>
      <c r="I94" s="264"/>
      <c r="J94" s="210"/>
      <c r="K94" s="210"/>
      <c r="L94" s="210"/>
      <c r="M94" s="212"/>
      <c r="N94" s="213"/>
      <c r="O94" s="816"/>
      <c r="P94" s="817"/>
      <c r="Q94" s="64"/>
      <c r="R94" s="25"/>
    </row>
    <row r="95" spans="1:18" ht="15" customHeight="1" thickTop="1">
      <c r="A95" s="27"/>
      <c r="B95" s="65"/>
      <c r="C95" s="65"/>
      <c r="D95" s="56"/>
      <c r="E95" s="66"/>
      <c r="F95" s="58"/>
      <c r="G95" s="58"/>
      <c r="H95" s="58"/>
      <c r="I95" s="58"/>
      <c r="J95" s="58"/>
      <c r="K95" s="58"/>
      <c r="L95" s="58"/>
      <c r="N95" s="58"/>
      <c r="P95" s="27"/>
    </row>
    <row r="96" spans="1:18" ht="16.5" customHeight="1">
      <c r="A96" s="27"/>
      <c r="B96" s="822"/>
      <c r="C96" s="822"/>
      <c r="D96" s="57"/>
      <c r="E96" s="137"/>
      <c r="P96" s="27"/>
    </row>
    <row r="97" spans="1:20" ht="18.75" customHeight="1">
      <c r="A97" s="27"/>
      <c r="B97" s="826" t="s">
        <v>218</v>
      </c>
      <c r="C97" s="827"/>
      <c r="D97" s="827"/>
      <c r="E97" s="827"/>
      <c r="F97" s="827"/>
      <c r="G97" s="827"/>
      <c r="H97" s="827"/>
      <c r="I97" s="827"/>
      <c r="J97" s="827"/>
      <c r="K97" s="827"/>
      <c r="L97" s="827"/>
      <c r="M97" s="827"/>
      <c r="N97" s="827"/>
      <c r="O97" s="827"/>
      <c r="P97" s="827"/>
      <c r="Q97" s="827"/>
      <c r="R97" s="827"/>
      <c r="S97" s="67"/>
      <c r="T97" s="67"/>
    </row>
    <row r="98" spans="1:20" ht="18.75" customHeight="1">
      <c r="A98" s="27"/>
      <c r="B98" s="136"/>
      <c r="C98" s="136"/>
      <c r="D98" s="136"/>
      <c r="E98" s="136"/>
      <c r="F98" s="136"/>
      <c r="G98" s="136"/>
      <c r="H98" s="136"/>
      <c r="I98" s="136"/>
      <c r="J98" s="136"/>
      <c r="K98" s="136"/>
      <c r="L98" s="136"/>
      <c r="M98" s="136"/>
      <c r="N98" s="136"/>
      <c r="O98" s="136"/>
      <c r="P98" s="136"/>
      <c r="Q98" s="136"/>
      <c r="R98" s="136"/>
      <c r="S98" s="67"/>
      <c r="T98" s="67"/>
    </row>
    <row r="99" spans="1:20" ht="12.75" customHeight="1">
      <c r="B99" s="723" t="s">
        <v>140</v>
      </c>
      <c r="C99" s="723"/>
      <c r="D99" s="723"/>
      <c r="E99" s="723"/>
      <c r="F99" s="723"/>
      <c r="G99" s="723"/>
      <c r="H99" s="723"/>
      <c r="I99" s="723"/>
      <c r="J99" s="723"/>
      <c r="K99" s="723"/>
      <c r="L99" s="723"/>
      <c r="M99" s="723"/>
      <c r="N99" s="723"/>
      <c r="O99" s="723"/>
      <c r="P99" s="723"/>
      <c r="Q99" s="723"/>
      <c r="R99" s="723"/>
    </row>
    <row r="100" spans="1:20">
      <c r="B100" s="723"/>
      <c r="C100" s="723"/>
      <c r="D100" s="723"/>
      <c r="E100" s="723"/>
      <c r="F100" s="723"/>
      <c r="G100" s="723"/>
      <c r="H100" s="723"/>
      <c r="I100" s="723"/>
      <c r="J100" s="723"/>
      <c r="K100" s="723"/>
      <c r="L100" s="723"/>
      <c r="M100" s="723"/>
      <c r="N100" s="723"/>
      <c r="O100" s="723"/>
      <c r="P100" s="723"/>
      <c r="Q100" s="723"/>
      <c r="R100" s="723"/>
    </row>
    <row r="101" spans="1:20">
      <c r="B101" s="723"/>
      <c r="C101" s="723"/>
      <c r="D101" s="723"/>
      <c r="E101" s="723"/>
      <c r="F101" s="723"/>
      <c r="G101" s="723"/>
      <c r="H101" s="723"/>
      <c r="I101" s="723"/>
      <c r="J101" s="723"/>
      <c r="K101" s="723"/>
      <c r="L101" s="723"/>
      <c r="M101" s="723"/>
      <c r="N101" s="723"/>
      <c r="O101" s="723"/>
      <c r="P101" s="723"/>
      <c r="Q101" s="723"/>
      <c r="R101" s="723"/>
    </row>
    <row r="103" spans="1:20" s="71" customFormat="1" ht="15.75">
      <c r="B103" s="717" t="s">
        <v>214</v>
      </c>
      <c r="C103" s="717"/>
      <c r="D103" s="717"/>
      <c r="E103" s="717"/>
      <c r="F103" s="717"/>
      <c r="G103" s="717"/>
      <c r="H103" s="717"/>
      <c r="I103" s="717"/>
      <c r="J103" s="717"/>
      <c r="K103" s="717"/>
      <c r="L103" s="717"/>
      <c r="M103" s="717"/>
      <c r="N103" s="717"/>
      <c r="O103" s="717"/>
    </row>
  </sheetData>
  <sheetProtection password="DDFE" sheet="1" objects="1" scenarios="1" formatCells="0" formatRows="0" insertRows="0" insertHyperlinks="0" deleteRows="0"/>
  <mergeCells count="82">
    <mergeCell ref="A1:R2"/>
    <mergeCell ref="A3:I3"/>
    <mergeCell ref="A4:R4"/>
    <mergeCell ref="A5:R5"/>
    <mergeCell ref="D12:K12"/>
    <mergeCell ref="D14:K14"/>
    <mergeCell ref="D15:K15"/>
    <mergeCell ref="D19:H19"/>
    <mergeCell ref="Q7:R7"/>
    <mergeCell ref="B8:I8"/>
    <mergeCell ref="J8:K8"/>
    <mergeCell ref="D11:K11"/>
    <mergeCell ref="C27:Q27"/>
    <mergeCell ref="C34:Q34"/>
    <mergeCell ref="B43:C43"/>
    <mergeCell ref="B45:R45"/>
    <mergeCell ref="D25:D26"/>
    <mergeCell ref="E25:L25"/>
    <mergeCell ref="M25:Q25"/>
    <mergeCell ref="R25:R26"/>
    <mergeCell ref="B21:C21"/>
    <mergeCell ref="B22:R22"/>
    <mergeCell ref="B24:B26"/>
    <mergeCell ref="C24:R24"/>
    <mergeCell ref="C25:C26"/>
    <mergeCell ref="I75:I76"/>
    <mergeCell ref="J75:J76"/>
    <mergeCell ref="B47:B49"/>
    <mergeCell ref="C47:R47"/>
    <mergeCell ref="C48:C49"/>
    <mergeCell ref="D48:D49"/>
    <mergeCell ref="E48:L48"/>
    <mergeCell ref="M48:Q48"/>
    <mergeCell ref="K75:K76"/>
    <mergeCell ref="L75:L76"/>
    <mergeCell ref="M75:M76"/>
    <mergeCell ref="N75:N76"/>
    <mergeCell ref="C63:Q65"/>
    <mergeCell ref="B72:Q72"/>
    <mergeCell ref="R48:R49"/>
    <mergeCell ref="P80:Q80"/>
    <mergeCell ref="P81:Q81"/>
    <mergeCell ref="B74:B76"/>
    <mergeCell ref="C74:C76"/>
    <mergeCell ref="D74:N74"/>
    <mergeCell ref="O74:O76"/>
    <mergeCell ref="H77:H79"/>
    <mergeCell ref="I77:I79"/>
    <mergeCell ref="J77:J79"/>
    <mergeCell ref="K77:K79"/>
    <mergeCell ref="D77:D79"/>
    <mergeCell ref="E77:E79"/>
    <mergeCell ref="F77:F79"/>
    <mergeCell ref="G77:G79"/>
    <mergeCell ref="P74:Q76"/>
    <mergeCell ref="D75:H75"/>
    <mergeCell ref="L77:L79"/>
    <mergeCell ref="N77:N79"/>
    <mergeCell ref="P77:Q77"/>
    <mergeCell ref="M78:M79"/>
    <mergeCell ref="P78:Q78"/>
    <mergeCell ref="P79:Q79"/>
    <mergeCell ref="B86:P86"/>
    <mergeCell ref="B88:B90"/>
    <mergeCell ref="C88:C90"/>
    <mergeCell ref="D88:M88"/>
    <mergeCell ref="O91:P91"/>
    <mergeCell ref="N88:N90"/>
    <mergeCell ref="O88:P90"/>
    <mergeCell ref="D89:H89"/>
    <mergeCell ref="I89:I90"/>
    <mergeCell ref="J89:J90"/>
    <mergeCell ref="K89:K90"/>
    <mergeCell ref="L89:L90"/>
    <mergeCell ref="M89:M90"/>
    <mergeCell ref="O92:P92"/>
    <mergeCell ref="B103:O103"/>
    <mergeCell ref="O93:P93"/>
    <mergeCell ref="O94:P94"/>
    <mergeCell ref="B96:C96"/>
    <mergeCell ref="B97:R97"/>
    <mergeCell ref="B99:R101"/>
  </mergeCells>
  <hyperlinks>
    <hyperlink ref="Q7:R7" r:id="rId1" display="Instructions"/>
    <hyperlink ref="B103:O103" r:id="rId2" display="More information: www.eumayors.eu."/>
    <hyperlink ref="B97:R97" location="'Sustainable Energy Action Plan'!A1" display="Go to the last part of the SEAP template -&gt; dedicated to your Sustainable Energy Action Plan!"/>
  </hyperlinks>
  <printOptions horizontalCentered="1"/>
  <pageMargins left="0.59055118110236227" right="0.59055118110236227" top="0.59055118110236227" bottom="0.59055118110236227" header="0.51181102362204722" footer="0.51181102362204722"/>
  <pageSetup paperSize="9" scale="53" fitToHeight="7" orientation="landscape" r:id="rId3"/>
  <headerFooter alignWithMargins="0"/>
  <rowBreaks count="2" manualBreakCount="2">
    <brk id="16" max="16383" man="1"/>
    <brk id="69" max="16383" man="1"/>
  </rowBreaks>
  <drawing r:id="rId4"/>
  <legacyDrawing r:id="rId5"/>
</worksheet>
</file>

<file path=xl/worksheets/sheet4.xml><?xml version="1.0" encoding="utf-8"?>
<worksheet xmlns="http://schemas.openxmlformats.org/spreadsheetml/2006/main" xmlns:r="http://schemas.openxmlformats.org/officeDocument/2006/relationships">
  <sheetPr>
    <pageSetUpPr fitToPage="1"/>
  </sheetPr>
  <dimension ref="A1:AO411"/>
  <sheetViews>
    <sheetView tabSelected="1" zoomScale="70" zoomScaleNormal="70" zoomScaleSheetLayoutView="80" workbookViewId="0">
      <pane ySplit="6" topLeftCell="A346" activePane="bottomLeft" state="frozen"/>
      <selection pane="bottomLeft" activeCell="D357" sqref="D357"/>
    </sheetView>
  </sheetViews>
  <sheetFormatPr defaultRowHeight="18" outlineLevelRow="1"/>
  <cols>
    <col min="1" max="1" width="5.85546875" style="435" customWidth="1"/>
    <col min="2" max="2" width="10.42578125" style="435" customWidth="1"/>
    <col min="3" max="3" width="38.5703125" style="320" customWidth="1"/>
    <col min="4" max="4" width="61.140625" style="320" customWidth="1"/>
    <col min="5" max="5" width="3.28515625" style="320" customWidth="1"/>
    <col min="6" max="6" width="19.7109375" style="367" hidden="1" customWidth="1"/>
    <col min="7" max="7" width="15" style="334" hidden="1" customWidth="1"/>
    <col min="8" max="8" width="15.85546875" style="334" hidden="1" customWidth="1"/>
    <col min="9" max="9" width="15.28515625" style="334" hidden="1" customWidth="1"/>
    <col min="10" max="10" width="48.5703125" style="334" customWidth="1"/>
    <col min="11" max="11" width="19.140625" style="334" customWidth="1"/>
    <col min="12" max="12" width="17.140625" style="334" hidden="1" customWidth="1"/>
    <col min="13" max="13" width="29.42578125" style="334" hidden="1" customWidth="1"/>
    <col min="14" max="15" width="13.42578125" style="334" hidden="1" customWidth="1"/>
    <col min="16" max="16" width="13.7109375" style="334" hidden="1" customWidth="1"/>
    <col min="17" max="17" width="12.7109375" style="334" hidden="1" customWidth="1"/>
    <col min="18" max="18" width="13" style="334" hidden="1" customWidth="1"/>
    <col min="19" max="19" width="12.28515625" style="334" hidden="1" customWidth="1"/>
    <col min="20" max="20" width="12" style="334" hidden="1" customWidth="1"/>
    <col min="21" max="21" width="12" style="334" customWidth="1"/>
    <col min="22" max="22" width="19" style="334" hidden="1" customWidth="1"/>
    <col min="23" max="23" width="16" style="334" hidden="1" customWidth="1"/>
    <col min="24" max="24" width="19.140625" style="334" hidden="1" customWidth="1"/>
    <col min="25" max="25" width="12.140625" style="334" hidden="1" customWidth="1"/>
    <col min="26" max="26" width="11.5703125" style="334" customWidth="1"/>
    <col min="27" max="27" width="12.7109375" style="684" customWidth="1"/>
    <col min="28" max="28" width="12.7109375" style="334" customWidth="1"/>
    <col min="29" max="29" width="11.5703125" style="334" customWidth="1"/>
    <col min="30" max="30" width="11.28515625" style="334" customWidth="1"/>
    <col min="31" max="31" width="12.140625" style="334" customWidth="1"/>
    <col min="32" max="32" width="12.7109375" customWidth="1"/>
    <col min="33" max="33" width="13.28515625" customWidth="1"/>
    <col min="34" max="34" width="13" customWidth="1"/>
    <col min="35" max="35" width="44.85546875" style="334" customWidth="1"/>
    <col min="36" max="36" width="94" style="320" customWidth="1"/>
  </cols>
  <sheetData>
    <row r="1" spans="1:41" s="104" customFormat="1" ht="27" customHeight="1">
      <c r="A1" s="833"/>
      <c r="B1" s="828"/>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468"/>
      <c r="AJ1" s="666"/>
    </row>
    <row r="2" spans="1:41" s="104" customFormat="1" ht="12" customHeight="1">
      <c r="A2" s="834"/>
      <c r="B2" s="830"/>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469"/>
      <c r="AJ2" s="666"/>
    </row>
    <row r="3" spans="1:41" s="104" customFormat="1" ht="60" customHeight="1" thickBot="1">
      <c r="A3" s="534"/>
      <c r="B3" s="832"/>
      <c r="C3" s="811"/>
      <c r="D3" s="811"/>
      <c r="E3" s="811"/>
      <c r="F3" s="811"/>
      <c r="G3" s="811"/>
      <c r="H3" s="811"/>
      <c r="I3" s="811"/>
      <c r="J3" s="811"/>
      <c r="K3" s="811"/>
      <c r="L3" s="811"/>
      <c r="M3" s="811"/>
      <c r="N3" s="811"/>
      <c r="O3" s="811"/>
      <c r="P3" s="811"/>
      <c r="Q3" s="811"/>
      <c r="R3" s="811"/>
      <c r="S3" s="811"/>
      <c r="T3" s="470"/>
      <c r="U3" s="470"/>
      <c r="V3" s="470"/>
      <c r="W3" s="470"/>
      <c r="X3" s="470"/>
      <c r="Y3" s="470"/>
      <c r="Z3" s="330"/>
      <c r="AA3" s="672"/>
      <c r="AB3" s="330"/>
      <c r="AC3" s="330"/>
      <c r="AD3" s="330"/>
      <c r="AE3" s="330"/>
      <c r="AI3" s="471"/>
      <c r="AJ3" s="667"/>
    </row>
    <row r="4" spans="1:41" s="460" customFormat="1" ht="12" thickBot="1">
      <c r="A4" s="535"/>
      <c r="B4" s="472" t="s">
        <v>883</v>
      </c>
      <c r="C4" s="458" t="s">
        <v>1369</v>
      </c>
      <c r="D4" s="459" t="s">
        <v>259</v>
      </c>
      <c r="G4" s="592"/>
      <c r="H4" s="593"/>
      <c r="I4" s="462"/>
      <c r="J4" s="496">
        <v>40494</v>
      </c>
      <c r="L4" s="463"/>
      <c r="M4" s="463"/>
      <c r="N4" s="463"/>
      <c r="O4" s="463"/>
      <c r="P4" s="463"/>
      <c r="Q4" s="463"/>
      <c r="R4" s="463"/>
      <c r="S4" s="463"/>
      <c r="T4" s="463"/>
      <c r="U4" s="463"/>
      <c r="V4" s="463"/>
      <c r="W4" s="463"/>
      <c r="X4" s="463"/>
      <c r="Y4" s="463"/>
      <c r="Z4" s="463"/>
      <c r="AA4" s="673"/>
      <c r="AB4" s="463"/>
      <c r="AC4" s="463"/>
      <c r="AD4" s="463"/>
      <c r="AE4" s="463"/>
      <c r="AF4" s="563" t="s">
        <v>1309</v>
      </c>
      <c r="AG4" s="564"/>
      <c r="AH4" s="564"/>
      <c r="AI4" s="473"/>
      <c r="AJ4" s="668"/>
    </row>
    <row r="5" spans="1:41" ht="18.75" thickBot="1">
      <c r="A5" s="474"/>
      <c r="B5" s="474"/>
      <c r="C5" s="701"/>
      <c r="D5" s="702"/>
      <c r="E5" s="702"/>
      <c r="F5" s="703"/>
      <c r="G5" s="704"/>
      <c r="H5" s="704"/>
      <c r="I5" s="704"/>
      <c r="J5" s="704"/>
      <c r="K5" s="704"/>
      <c r="L5" s="477"/>
      <c r="M5" s="477"/>
      <c r="N5" s="477"/>
      <c r="O5" s="477"/>
      <c r="P5" s="477"/>
      <c r="Q5" s="477"/>
      <c r="R5" s="477"/>
      <c r="S5" s="477"/>
      <c r="T5" s="477"/>
      <c r="U5" s="477"/>
      <c r="V5" s="477"/>
      <c r="W5" s="477"/>
      <c r="X5" s="477"/>
      <c r="Y5" s="477"/>
      <c r="Z5" s="478" t="s">
        <v>500</v>
      </c>
      <c r="AA5" s="478"/>
      <c r="AB5" s="479"/>
      <c r="AC5" s="479"/>
      <c r="AD5" s="477"/>
      <c r="AE5" s="602" t="s">
        <v>1211</v>
      </c>
      <c r="AF5" s="604">
        <f>AF7+AF135+AF182+AF220+AF242+AF262+AF308+AF378+AF394</f>
        <v>1612941.0462962964</v>
      </c>
      <c r="AG5" s="604">
        <f>AG7+AG135+AG182+AG220+AG242+AG262+AG308+AG378+AG394</f>
        <v>3960</v>
      </c>
      <c r="AH5" s="604">
        <f>AH7+AH135+AH182+AH220+AH242+AH262+AH308+AH378+AH394</f>
        <v>634105.60199999996</v>
      </c>
      <c r="AI5" s="603" t="s">
        <v>1212</v>
      </c>
      <c r="AJ5" s="600"/>
    </row>
    <row r="6" spans="1:41" s="104" customFormat="1" ht="121.5" thickTop="1" thickBot="1">
      <c r="A6" s="536"/>
      <c r="B6" s="153" t="s">
        <v>222</v>
      </c>
      <c r="C6" s="153" t="s">
        <v>223</v>
      </c>
      <c r="D6" s="428" t="s">
        <v>625</v>
      </c>
      <c r="E6" s="153"/>
      <c r="F6" s="368" t="s">
        <v>278</v>
      </c>
      <c r="G6" s="153" t="s">
        <v>279</v>
      </c>
      <c r="H6" s="153" t="s">
        <v>487</v>
      </c>
      <c r="I6" s="153" t="s">
        <v>382</v>
      </c>
      <c r="J6" s="153" t="s">
        <v>281</v>
      </c>
      <c r="K6" s="153" t="s">
        <v>225</v>
      </c>
      <c r="L6" s="153" t="s">
        <v>488</v>
      </c>
      <c r="M6" s="153" t="s">
        <v>294</v>
      </c>
      <c r="N6" s="428" t="s">
        <v>624</v>
      </c>
      <c r="O6" s="153" t="s">
        <v>262</v>
      </c>
      <c r="P6" s="153" t="s">
        <v>289</v>
      </c>
      <c r="Q6" s="153" t="s">
        <v>293</v>
      </c>
      <c r="R6" s="153" t="s">
        <v>295</v>
      </c>
      <c r="S6" s="153" t="s">
        <v>226</v>
      </c>
      <c r="T6" s="153" t="s">
        <v>227</v>
      </c>
      <c r="U6" s="153" t="s">
        <v>489</v>
      </c>
      <c r="V6" s="153" t="s">
        <v>301</v>
      </c>
      <c r="W6" s="153" t="s">
        <v>302</v>
      </c>
      <c r="X6" s="153" t="s">
        <v>496</v>
      </c>
      <c r="Y6" s="374" t="s">
        <v>261</v>
      </c>
      <c r="Z6" s="430" t="s">
        <v>1281</v>
      </c>
      <c r="AA6" s="430" t="s">
        <v>1282</v>
      </c>
      <c r="AB6" s="430" t="s">
        <v>1283</v>
      </c>
      <c r="AC6" s="430" t="s">
        <v>1284</v>
      </c>
      <c r="AD6" s="430" t="s">
        <v>1285</v>
      </c>
      <c r="AE6" s="431" t="s">
        <v>1286</v>
      </c>
      <c r="AF6" s="155" t="s">
        <v>229</v>
      </c>
      <c r="AG6" s="156" t="s">
        <v>228</v>
      </c>
      <c r="AH6" s="425" t="s">
        <v>702</v>
      </c>
      <c r="AI6" s="483" t="s">
        <v>703</v>
      </c>
      <c r="AJ6" s="669" t="s">
        <v>705</v>
      </c>
    </row>
    <row r="7" spans="1:41" s="49" customFormat="1" ht="16.5" thickTop="1">
      <c r="A7" s="537">
        <v>1</v>
      </c>
      <c r="B7" s="500" t="s">
        <v>1189</v>
      </c>
      <c r="C7" s="321"/>
      <c r="D7" s="321"/>
      <c r="E7" s="321"/>
      <c r="F7" s="369"/>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562">
        <f>Z12+Z16+Z16+Z22+Z28+Z35+Z41+Z50+Z62+Z65+Z70+Z82+Z89+Z92+Z98+Z102+Z107+Z117+Z125+Z131</f>
        <v>465807</v>
      </c>
      <c r="AG7" s="562">
        <f>AD12+AD16+AD16+AD22+AD28+AD35+AD41+AD50+AD62+AD65+AD70+AD4+AD89+AD92+AD98+AD102+AD107+AD117+AD125+AD131</f>
        <v>0</v>
      </c>
      <c r="AH7" s="562">
        <f>AE12+AE16+AE16+AE22+AE28+AE35+AE41+AE50+AE62+AE65+AE70+AE82+AE89+AE92+AE98+AE102+AE107+AE117+AE125+AE131</f>
        <v>96952.01</v>
      </c>
      <c r="AI7" s="485"/>
      <c r="AJ7" s="321"/>
      <c r="AK7" s="376" t="s">
        <v>493</v>
      </c>
      <c r="AL7" s="376"/>
      <c r="AM7" s="376"/>
      <c r="AN7" s="376"/>
      <c r="AO7" s="376"/>
    </row>
    <row r="8" spans="1:41">
      <c r="A8" s="474"/>
      <c r="B8" s="474"/>
      <c r="C8" s="475"/>
      <c r="D8" s="475"/>
      <c r="E8" s="475"/>
      <c r="F8" s="476"/>
      <c r="G8" s="477"/>
      <c r="H8" s="477"/>
      <c r="I8" s="477"/>
      <c r="J8" s="477"/>
      <c r="K8" s="477"/>
      <c r="L8" s="477"/>
      <c r="M8" s="477"/>
      <c r="N8" s="477"/>
      <c r="O8" s="477"/>
      <c r="P8" s="477"/>
      <c r="Q8" s="477"/>
      <c r="R8" s="477"/>
      <c r="S8" s="477"/>
      <c r="T8" s="477"/>
      <c r="U8" s="477"/>
      <c r="V8" s="477"/>
      <c r="W8" s="477"/>
      <c r="X8" s="477"/>
      <c r="Y8" s="477"/>
      <c r="Z8" s="477"/>
      <c r="AA8" s="674"/>
      <c r="AB8" s="477"/>
      <c r="AC8" s="477"/>
      <c r="AD8" s="477"/>
      <c r="AE8" s="477"/>
      <c r="AF8" s="466"/>
      <c r="AG8" s="466"/>
      <c r="AH8" s="466"/>
      <c r="AI8" s="482"/>
      <c r="AJ8" s="475"/>
    </row>
    <row r="9" spans="1:41" ht="12.75">
      <c r="A9" s="538" t="s">
        <v>1078</v>
      </c>
      <c r="B9" s="503" t="s">
        <v>968</v>
      </c>
      <c r="C9" s="322"/>
      <c r="D9" s="322"/>
      <c r="E9" s="322"/>
      <c r="F9" s="370"/>
      <c r="G9" s="336"/>
      <c r="H9" s="336"/>
      <c r="I9" s="336"/>
      <c r="J9" s="336"/>
      <c r="K9" s="336"/>
      <c r="L9" s="336"/>
      <c r="M9" s="336"/>
      <c r="N9" s="336"/>
      <c r="O9" s="336"/>
      <c r="P9" s="336"/>
      <c r="Q9" s="336"/>
      <c r="R9" s="336"/>
      <c r="S9" s="336"/>
      <c r="T9" s="336"/>
      <c r="U9" s="336"/>
      <c r="V9" s="336"/>
      <c r="W9" s="336"/>
      <c r="X9" s="336"/>
      <c r="Y9" s="336"/>
      <c r="Z9" s="336"/>
      <c r="AA9" s="354"/>
      <c r="AB9" s="336"/>
      <c r="AC9" s="336"/>
      <c r="AD9" s="336"/>
      <c r="AE9" s="336"/>
      <c r="AF9" s="314"/>
      <c r="AG9" s="314"/>
      <c r="AH9" s="314"/>
      <c r="AI9" s="487"/>
      <c r="AJ9" s="322"/>
    </row>
    <row r="10" spans="1:41" s="328" customFormat="1">
      <c r="A10" s="436"/>
      <c r="B10" s="436"/>
      <c r="C10" s="327"/>
      <c r="D10" s="327"/>
      <c r="E10" s="327"/>
      <c r="F10" s="371"/>
      <c r="G10" s="337"/>
      <c r="H10" s="337"/>
      <c r="I10" s="337"/>
      <c r="J10" s="337"/>
      <c r="K10" s="337"/>
      <c r="L10" s="337"/>
      <c r="M10" s="337"/>
      <c r="N10" s="337"/>
      <c r="O10" s="337"/>
      <c r="P10" s="337"/>
      <c r="Q10" s="337"/>
      <c r="R10" s="337"/>
      <c r="S10" s="337"/>
      <c r="T10" s="337"/>
      <c r="U10" s="337"/>
      <c r="V10" s="337"/>
      <c r="W10" s="337"/>
      <c r="X10" s="337"/>
      <c r="Y10" s="337"/>
      <c r="Z10" s="337"/>
      <c r="AA10" s="675"/>
      <c r="AB10" s="337"/>
      <c r="AC10" s="337"/>
      <c r="AD10" s="337"/>
      <c r="AE10" s="337"/>
      <c r="AF10" s="326"/>
      <c r="AG10" s="326"/>
      <c r="AH10" s="326"/>
      <c r="AI10" s="337"/>
      <c r="AJ10" s="327"/>
    </row>
    <row r="11" spans="1:41" s="328" customFormat="1" ht="12.75">
      <c r="A11" s="545" t="s">
        <v>1101</v>
      </c>
      <c r="B11" s="504" t="s">
        <v>850</v>
      </c>
      <c r="C11" s="327"/>
      <c r="D11" s="327"/>
      <c r="E11" s="327"/>
      <c r="F11" s="371"/>
      <c r="G11" s="337"/>
      <c r="H11" s="337"/>
      <c r="I11" s="337"/>
      <c r="J11" s="337"/>
      <c r="K11" s="337"/>
      <c r="L11" s="337"/>
      <c r="M11" s="337"/>
      <c r="N11" s="337"/>
      <c r="O11" s="337"/>
      <c r="P11" s="337"/>
      <c r="Q11" s="337"/>
      <c r="R11" s="337"/>
      <c r="S11" s="337"/>
      <c r="T11" s="337"/>
      <c r="U11" s="338"/>
      <c r="V11" s="337"/>
      <c r="W11" s="337"/>
      <c r="X11" s="337"/>
      <c r="Y11" s="337"/>
      <c r="Z11" s="337"/>
      <c r="AA11" s="675"/>
      <c r="AB11" s="337"/>
      <c r="AC11" s="337"/>
      <c r="AD11" s="337"/>
      <c r="AE11" s="337"/>
      <c r="AF11" s="326"/>
      <c r="AG11" s="326"/>
      <c r="AH11" s="326"/>
      <c r="AI11" s="337"/>
      <c r="AJ11" s="327"/>
    </row>
    <row r="12" spans="1:41" s="447" customFormat="1" ht="25.5">
      <c r="A12" s="441"/>
      <c r="B12" s="441">
        <v>1</v>
      </c>
      <c r="C12" s="442" t="s">
        <v>884</v>
      </c>
      <c r="D12" s="444" t="s">
        <v>1319</v>
      </c>
      <c r="E12" s="444"/>
      <c r="F12" s="444"/>
      <c r="G12" s="444"/>
      <c r="H12" s="444"/>
      <c r="I12" s="444"/>
      <c r="J12" s="444"/>
      <c r="K12" s="444"/>
      <c r="L12" s="444"/>
      <c r="M12" s="444"/>
      <c r="N12" s="444"/>
      <c r="O12" s="444"/>
      <c r="P12" s="444"/>
      <c r="Q12" s="444"/>
      <c r="R12" s="444"/>
      <c r="S12" s="444"/>
      <c r="T12" s="444"/>
      <c r="U12" s="444"/>
      <c r="V12" s="444"/>
      <c r="W12" s="444"/>
      <c r="X12" s="444"/>
      <c r="Y12" s="444"/>
      <c r="Z12" s="445">
        <f t="shared" ref="Z12:AE12" si="0">SUM(Z13)</f>
        <v>0</v>
      </c>
      <c r="AA12" s="445">
        <f t="shared" si="0"/>
        <v>0</v>
      </c>
      <c r="AB12" s="445">
        <f t="shared" si="0"/>
        <v>0</v>
      </c>
      <c r="AC12" s="445">
        <f t="shared" si="0"/>
        <v>0</v>
      </c>
      <c r="AD12" s="445">
        <f t="shared" si="0"/>
        <v>0</v>
      </c>
      <c r="AE12" s="445">
        <f t="shared" si="0"/>
        <v>0</v>
      </c>
      <c r="AF12" s="446"/>
      <c r="AG12" s="446"/>
      <c r="AH12" s="446"/>
      <c r="AI12" s="444"/>
      <c r="AJ12" s="442"/>
    </row>
    <row r="13" spans="1:41" ht="25.5" outlineLevel="1">
      <c r="A13" s="437"/>
      <c r="B13" s="437"/>
      <c r="C13" s="323" t="s">
        <v>887</v>
      </c>
      <c r="D13" s="663" t="s">
        <v>1320</v>
      </c>
      <c r="E13" s="444"/>
      <c r="F13" s="444" t="s">
        <v>275</v>
      </c>
      <c r="G13" s="444" t="s">
        <v>273</v>
      </c>
      <c r="H13" s="444"/>
      <c r="I13" s="444"/>
      <c r="J13" s="663" t="s">
        <v>288</v>
      </c>
      <c r="K13" s="663" t="s">
        <v>1213</v>
      </c>
      <c r="L13" s="338"/>
      <c r="M13" s="338" t="s">
        <v>483</v>
      </c>
      <c r="N13" s="338"/>
      <c r="O13" s="338"/>
      <c r="P13" s="338"/>
      <c r="Q13" s="338"/>
      <c r="R13" s="338"/>
      <c r="S13" s="338"/>
      <c r="T13" s="338"/>
      <c r="U13" s="338"/>
      <c r="V13" s="338"/>
      <c r="W13" s="338"/>
      <c r="X13" s="338"/>
      <c r="Y13" s="338"/>
      <c r="Z13" s="353">
        <f>AB13+AC13</f>
        <v>0</v>
      </c>
      <c r="AA13" s="677"/>
      <c r="AB13" s="353"/>
      <c r="AC13" s="353"/>
      <c r="AD13" s="353"/>
      <c r="AE13" s="353">
        <f>(AB13*$AB$405+$AC$405*AC13)/1000</f>
        <v>0</v>
      </c>
      <c r="AF13" s="312"/>
      <c r="AG13" s="312"/>
      <c r="AH13" s="312"/>
      <c r="AI13" s="338"/>
      <c r="AJ13" s="442" t="s">
        <v>889</v>
      </c>
    </row>
    <row r="14" spans="1:41" s="328" customFormat="1">
      <c r="A14" s="436"/>
      <c r="B14" s="436"/>
      <c r="C14" s="327"/>
      <c r="D14" s="444"/>
      <c r="E14" s="444"/>
      <c r="F14" s="444"/>
      <c r="G14" s="444"/>
      <c r="H14" s="444"/>
      <c r="I14" s="444"/>
      <c r="J14" s="444"/>
      <c r="K14" s="444"/>
      <c r="L14" s="337"/>
      <c r="M14" s="337"/>
      <c r="N14" s="337"/>
      <c r="O14" s="337"/>
      <c r="P14" s="337"/>
      <c r="Q14" s="337"/>
      <c r="R14" s="337"/>
      <c r="S14" s="337"/>
      <c r="T14" s="337"/>
      <c r="U14" s="338"/>
      <c r="V14" s="337"/>
      <c r="W14" s="337"/>
      <c r="X14" s="337"/>
      <c r="Y14" s="337"/>
      <c r="Z14" s="337"/>
      <c r="AA14" s="675"/>
      <c r="AB14" s="337"/>
      <c r="AC14" s="337"/>
      <c r="AD14" s="337"/>
      <c r="AE14" s="337"/>
      <c r="AF14" s="326"/>
      <c r="AG14" s="326"/>
      <c r="AH14" s="326"/>
      <c r="AI14" s="337"/>
      <c r="AJ14" s="442"/>
    </row>
    <row r="15" spans="1:41" s="328" customFormat="1" ht="12.75">
      <c r="A15" s="545" t="s">
        <v>1102</v>
      </c>
      <c r="B15" s="504" t="s">
        <v>851</v>
      </c>
      <c r="C15" s="327"/>
      <c r="D15" s="444"/>
      <c r="E15" s="444"/>
      <c r="F15" s="444"/>
      <c r="G15" s="444"/>
      <c r="H15" s="444"/>
      <c r="I15" s="444"/>
      <c r="J15" s="444"/>
      <c r="K15" s="444"/>
      <c r="L15" s="337"/>
      <c r="M15" s="337"/>
      <c r="N15" s="337"/>
      <c r="O15" s="337"/>
      <c r="P15" s="337"/>
      <c r="Q15" s="337"/>
      <c r="R15" s="337"/>
      <c r="S15" s="337"/>
      <c r="T15" s="337"/>
      <c r="U15" s="338"/>
      <c r="V15" s="337"/>
      <c r="W15" s="337"/>
      <c r="X15" s="337"/>
      <c r="Y15" s="337"/>
      <c r="Z15" s="337"/>
      <c r="AA15" s="675"/>
      <c r="AB15" s="337"/>
      <c r="AC15" s="337"/>
      <c r="AD15" s="337"/>
      <c r="AE15" s="337"/>
      <c r="AF15" s="326"/>
      <c r="AG15" s="326"/>
      <c r="AH15" s="326"/>
      <c r="AI15" s="337"/>
      <c r="AJ15" s="442"/>
    </row>
    <row r="16" spans="1:41" s="451" customFormat="1" ht="63.75">
      <c r="A16" s="441"/>
      <c r="B16" s="441">
        <v>2</v>
      </c>
      <c r="C16" s="442" t="s">
        <v>635</v>
      </c>
      <c r="D16" s="444" t="s">
        <v>1322</v>
      </c>
      <c r="E16" s="444"/>
      <c r="F16" s="444"/>
      <c r="G16" s="444"/>
      <c r="H16" s="444"/>
      <c r="I16" s="444"/>
      <c r="J16" s="444"/>
      <c r="K16" s="444"/>
      <c r="L16" s="449"/>
      <c r="M16" s="449"/>
      <c r="N16" s="449"/>
      <c r="O16" s="449"/>
      <c r="P16" s="449"/>
      <c r="Q16" s="449"/>
      <c r="R16" s="449"/>
      <c r="S16" s="449"/>
      <c r="T16" s="449"/>
      <c r="U16" s="444"/>
      <c r="V16" s="449"/>
      <c r="W16" s="449"/>
      <c r="X16" s="449"/>
      <c r="Y16" s="449"/>
      <c r="Z16" s="445">
        <f t="shared" ref="Z16:AE16" si="1">SUM(Z17:Z21)</f>
        <v>45000</v>
      </c>
      <c r="AA16" s="445">
        <f t="shared" si="1"/>
        <v>0</v>
      </c>
      <c r="AB16" s="445">
        <f t="shared" si="1"/>
        <v>35700</v>
      </c>
      <c r="AC16" s="445">
        <f t="shared" si="1"/>
        <v>9300</v>
      </c>
      <c r="AD16" s="445">
        <f t="shared" si="1"/>
        <v>0</v>
      </c>
      <c r="AE16" s="445">
        <f t="shared" si="1"/>
        <v>9357</v>
      </c>
      <c r="AF16" s="450"/>
      <c r="AG16" s="450"/>
      <c r="AH16" s="450"/>
      <c r="AI16" s="449"/>
      <c r="AJ16" s="442"/>
    </row>
    <row r="17" spans="1:36" s="352" customFormat="1" ht="25.5" outlineLevel="1">
      <c r="A17" s="437"/>
      <c r="B17" s="437"/>
      <c r="C17" s="323" t="s">
        <v>344</v>
      </c>
      <c r="D17" s="663" t="s">
        <v>1321</v>
      </c>
      <c r="E17" s="663"/>
      <c r="F17" s="663" t="s">
        <v>275</v>
      </c>
      <c r="G17" s="663" t="s">
        <v>273</v>
      </c>
      <c r="H17" s="663"/>
      <c r="I17" s="663"/>
      <c r="J17" s="663" t="s">
        <v>287</v>
      </c>
      <c r="K17" s="663" t="s">
        <v>1214</v>
      </c>
      <c r="L17" s="339"/>
      <c r="M17" s="339" t="s">
        <v>483</v>
      </c>
      <c r="N17" s="339"/>
      <c r="O17" s="339"/>
      <c r="P17" s="339"/>
      <c r="Q17" s="339"/>
      <c r="R17" s="339" t="s">
        <v>280</v>
      </c>
      <c r="S17" s="339">
        <v>2009</v>
      </c>
      <c r="T17" s="339"/>
      <c r="U17" s="339">
        <v>0</v>
      </c>
      <c r="V17" s="339"/>
      <c r="W17" s="339"/>
      <c r="X17" s="339"/>
      <c r="Y17" s="339"/>
      <c r="Z17" s="356">
        <f>AA17+AB17+AC17</f>
        <v>0</v>
      </c>
      <c r="AA17" s="678"/>
      <c r="AB17" s="356"/>
      <c r="AC17" s="356"/>
      <c r="AD17" s="356"/>
      <c r="AE17" s="356">
        <f>(AB17*$AB$405+$AC$405*AC17)/1000</f>
        <v>0</v>
      </c>
      <c r="AF17" s="351"/>
      <c r="AG17" s="351"/>
      <c r="AH17" s="351"/>
      <c r="AI17" s="339"/>
      <c r="AJ17" s="670" t="s">
        <v>889</v>
      </c>
    </row>
    <row r="18" spans="1:36" s="352" customFormat="1" ht="25.5" outlineLevel="1">
      <c r="A18" s="437"/>
      <c r="B18" s="437"/>
      <c r="C18" s="323" t="s">
        <v>308</v>
      </c>
      <c r="D18" s="663" t="s">
        <v>1324</v>
      </c>
      <c r="E18" s="663"/>
      <c r="F18" s="663"/>
      <c r="G18" s="663"/>
      <c r="H18" s="663"/>
      <c r="I18" s="663"/>
      <c r="J18" s="663" t="s">
        <v>741</v>
      </c>
      <c r="K18" s="663" t="s">
        <v>1214</v>
      </c>
      <c r="L18" s="339"/>
      <c r="M18" s="339"/>
      <c r="N18" s="339"/>
      <c r="O18" s="339"/>
      <c r="P18" s="339"/>
      <c r="Q18" s="339"/>
      <c r="R18" s="339"/>
      <c r="S18" s="339"/>
      <c r="T18" s="339"/>
      <c r="U18" s="339">
        <v>0</v>
      </c>
      <c r="V18" s="339"/>
      <c r="W18" s="339"/>
      <c r="X18" s="339"/>
      <c r="Y18" s="339"/>
      <c r="Z18" s="356">
        <f>AA18+AB18+AC18</f>
        <v>45000</v>
      </c>
      <c r="AA18" s="678">
        <v>0</v>
      </c>
      <c r="AB18" s="356">
        <v>35700</v>
      </c>
      <c r="AC18" s="356">
        <v>9300</v>
      </c>
      <c r="AD18" s="356"/>
      <c r="AE18" s="356">
        <f>(AB18*$AB$405+$AC$405*AC18)/1000</f>
        <v>9357</v>
      </c>
      <c r="AF18" s="351"/>
      <c r="AG18" s="351"/>
      <c r="AH18" s="351"/>
      <c r="AI18" s="339"/>
      <c r="AJ18" s="670" t="s">
        <v>735</v>
      </c>
    </row>
    <row r="19" spans="1:36" s="505" customFormat="1" ht="25.5" outlineLevel="1">
      <c r="D19" s="663" t="s">
        <v>1323</v>
      </c>
      <c r="J19" s="663" t="s">
        <v>741</v>
      </c>
      <c r="K19" s="507" t="s">
        <v>1214</v>
      </c>
      <c r="U19" s="508">
        <v>0</v>
      </c>
      <c r="Z19" s="356">
        <f>AA19+AB19+AC19</f>
        <v>0</v>
      </c>
      <c r="AA19" s="697"/>
      <c r="AB19" s="698">
        <v>0</v>
      </c>
      <c r="AC19" s="698">
        <v>0</v>
      </c>
      <c r="AD19" s="662"/>
      <c r="AE19" s="561">
        <f>(AB19*$AB$405+$AC$405*AC19)/1000</f>
        <v>0</v>
      </c>
      <c r="AF19" s="662"/>
      <c r="AJ19" s="498"/>
    </row>
    <row r="20" spans="1:36" s="328" customFormat="1">
      <c r="A20" s="436"/>
      <c r="B20" s="436"/>
      <c r="C20" s="327"/>
      <c r="D20" s="327"/>
      <c r="E20" s="327"/>
      <c r="F20" s="371"/>
      <c r="G20" s="337"/>
      <c r="H20" s="337"/>
      <c r="I20" s="337"/>
      <c r="J20" s="337"/>
      <c r="K20" s="337"/>
      <c r="L20" s="337"/>
      <c r="M20" s="337"/>
      <c r="N20" s="337"/>
      <c r="O20" s="337"/>
      <c r="P20" s="337"/>
      <c r="Q20" s="337"/>
      <c r="R20" s="337"/>
      <c r="S20" s="337"/>
      <c r="T20" s="337"/>
      <c r="U20" s="338"/>
      <c r="V20" s="337"/>
      <c r="W20" s="337"/>
      <c r="X20" s="337"/>
      <c r="Y20" s="337"/>
      <c r="Z20" s="356">
        <f>AA20+AB20+AC20</f>
        <v>0</v>
      </c>
      <c r="AA20" s="675"/>
      <c r="AB20" s="337"/>
      <c r="AC20" s="337"/>
      <c r="AD20" s="337"/>
      <c r="AE20" s="337"/>
      <c r="AF20" s="326"/>
      <c r="AG20" s="326"/>
      <c r="AH20" s="326"/>
      <c r="AI20" s="337"/>
      <c r="AJ20" s="327"/>
    </row>
    <row r="21" spans="1:36" s="328" customFormat="1" ht="12.75">
      <c r="A21" s="545" t="s">
        <v>1103</v>
      </c>
      <c r="B21" s="504" t="s">
        <v>852</v>
      </c>
      <c r="C21" s="327"/>
      <c r="D21" s="327"/>
      <c r="E21" s="327"/>
      <c r="F21" s="371"/>
      <c r="G21" s="337"/>
      <c r="H21" s="337"/>
      <c r="I21" s="337"/>
      <c r="J21" s="337"/>
      <c r="K21" s="337"/>
      <c r="L21" s="337"/>
      <c r="M21" s="337"/>
      <c r="N21" s="337"/>
      <c r="O21" s="337"/>
      <c r="P21" s="337"/>
      <c r="Q21" s="337"/>
      <c r="R21" s="337"/>
      <c r="S21" s="337"/>
      <c r="T21" s="337"/>
      <c r="U21" s="338"/>
      <c r="V21" s="337"/>
      <c r="W21" s="337"/>
      <c r="X21" s="337"/>
      <c r="Y21" s="337"/>
      <c r="Z21" s="337"/>
      <c r="AA21" s="675"/>
      <c r="AB21" s="337"/>
      <c r="AC21" s="337"/>
      <c r="AD21" s="337"/>
      <c r="AE21" s="337"/>
      <c r="AF21" s="326"/>
      <c r="AG21" s="326"/>
      <c r="AH21" s="326"/>
      <c r="AI21" s="337"/>
      <c r="AJ21" s="327"/>
    </row>
    <row r="22" spans="1:36" s="447" customFormat="1" ht="51">
      <c r="A22" s="441"/>
      <c r="B22" s="441">
        <v>3</v>
      </c>
      <c r="C22" s="442" t="s">
        <v>637</v>
      </c>
      <c r="D22" s="442" t="s">
        <v>1183</v>
      </c>
      <c r="E22" s="442"/>
      <c r="F22" s="444"/>
      <c r="G22" s="444"/>
      <c r="H22" s="444"/>
      <c r="I22" s="444"/>
      <c r="J22" s="444"/>
      <c r="K22" s="444"/>
      <c r="L22" s="444"/>
      <c r="M22" s="444"/>
      <c r="N22" s="444"/>
      <c r="O22" s="444"/>
      <c r="P22" s="444"/>
      <c r="Q22" s="444"/>
      <c r="R22" s="444"/>
      <c r="S22" s="444"/>
      <c r="T22" s="444"/>
      <c r="U22" s="338">
        <v>0</v>
      </c>
      <c r="V22" s="444"/>
      <c r="W22" s="444"/>
      <c r="X22" s="444"/>
      <c r="Y22" s="444"/>
      <c r="Z22" s="445">
        <f t="shared" ref="Z22:AE22" si="2">SUM(Z23:Z26)</f>
        <v>80331</v>
      </c>
      <c r="AA22" s="445">
        <f t="shared" si="2"/>
        <v>0</v>
      </c>
      <c r="AB22" s="445">
        <f t="shared" si="2"/>
        <v>68853</v>
      </c>
      <c r="AC22" s="445">
        <f t="shared" si="2"/>
        <v>11478</v>
      </c>
      <c r="AD22" s="445">
        <f t="shared" si="2"/>
        <v>0</v>
      </c>
      <c r="AE22" s="445">
        <f t="shared" si="2"/>
        <v>16754.73</v>
      </c>
      <c r="AF22" s="446"/>
      <c r="AG22" s="446"/>
      <c r="AH22" s="446"/>
      <c r="AI22" s="444"/>
      <c r="AJ22" s="442"/>
    </row>
    <row r="23" spans="1:36" s="625" customFormat="1" ht="38.25" outlineLevel="1">
      <c r="A23" s="505"/>
      <c r="B23" s="505"/>
      <c r="C23" s="498" t="s">
        <v>313</v>
      </c>
      <c r="D23" s="507" t="s">
        <v>1325</v>
      </c>
      <c r="E23" s="498"/>
      <c r="F23" s="506" t="s">
        <v>275</v>
      </c>
      <c r="G23" s="507" t="s">
        <v>273</v>
      </c>
      <c r="H23" s="507"/>
      <c r="I23" s="507"/>
      <c r="J23" s="507" t="s">
        <v>741</v>
      </c>
      <c r="K23" s="507" t="s">
        <v>740</v>
      </c>
      <c r="L23" s="507"/>
      <c r="M23" s="507" t="s">
        <v>483</v>
      </c>
      <c r="N23" s="507"/>
      <c r="O23" s="507"/>
      <c r="P23" s="507"/>
      <c r="Q23" s="507"/>
      <c r="R23" s="507" t="s">
        <v>280</v>
      </c>
      <c r="S23" s="507">
        <v>2010</v>
      </c>
      <c r="T23" s="507"/>
      <c r="U23" s="508">
        <v>0</v>
      </c>
      <c r="V23" s="507"/>
      <c r="W23" s="507"/>
      <c r="X23" s="508"/>
      <c r="Y23" s="507"/>
      <c r="Z23" s="356">
        <f>AA23+AB23+AC23</f>
        <v>8931</v>
      </c>
      <c r="AA23" s="678"/>
      <c r="AB23" s="561">
        <v>7653</v>
      </c>
      <c r="AC23" s="561">
        <v>1278</v>
      </c>
      <c r="AD23" s="561"/>
      <c r="AE23" s="561">
        <f>(AB23*$AB$405+$AC$405*AC23)/1000</f>
        <v>1862.73</v>
      </c>
      <c r="AF23" s="624"/>
      <c r="AG23" s="624"/>
      <c r="AH23" s="624"/>
      <c r="AI23" s="507"/>
      <c r="AJ23" s="498" t="s">
        <v>739</v>
      </c>
    </row>
    <row r="24" spans="1:36" s="505" customFormat="1" outlineLevel="1">
      <c r="D24" s="507" t="s">
        <v>1327</v>
      </c>
      <c r="U24" s="508">
        <v>0</v>
      </c>
      <c r="Z24" s="356">
        <f>AA24+AB24+AC24</f>
        <v>0</v>
      </c>
      <c r="AA24" s="697"/>
      <c r="AB24" s="698">
        <v>0</v>
      </c>
      <c r="AC24" s="698">
        <v>0</v>
      </c>
      <c r="AD24" s="662"/>
      <c r="AE24" s="561">
        <f>(AB24*$AB$405+$AC$405*AC24)/1000</f>
        <v>0</v>
      </c>
      <c r="AF24" s="662"/>
      <c r="AJ24" s="498"/>
    </row>
    <row r="25" spans="1:36" s="623" customFormat="1" outlineLevel="1">
      <c r="A25" s="505"/>
      <c r="B25" s="505"/>
      <c r="C25" s="505"/>
      <c r="D25" s="507" t="s">
        <v>1326</v>
      </c>
      <c r="E25" s="505"/>
      <c r="F25" s="505"/>
      <c r="G25" s="505"/>
      <c r="H25" s="505"/>
      <c r="I25" s="505"/>
      <c r="J25" s="505"/>
      <c r="K25" s="505"/>
      <c r="L25" s="505"/>
      <c r="M25" s="505"/>
      <c r="N25" s="505"/>
      <c r="O25" s="505"/>
      <c r="P25" s="505"/>
      <c r="Q25" s="505"/>
      <c r="R25" s="505"/>
      <c r="S25" s="505"/>
      <c r="T25" s="505"/>
      <c r="U25" s="508">
        <v>0</v>
      </c>
      <c r="V25" s="505"/>
      <c r="W25" s="505"/>
      <c r="X25" s="505"/>
      <c r="Y25" s="505"/>
      <c r="Z25" s="356">
        <f>AA25+AB25+AC25</f>
        <v>71400</v>
      </c>
      <c r="AA25" s="697"/>
      <c r="AB25" s="698">
        <v>61200</v>
      </c>
      <c r="AC25" s="698">
        <v>10200</v>
      </c>
      <c r="AD25" s="662"/>
      <c r="AE25" s="561">
        <f>(AB25*$AB$405+$AC$405*AC25)/1000</f>
        <v>14892</v>
      </c>
      <c r="AF25" s="662"/>
      <c r="AG25" s="505"/>
      <c r="AH25" s="505"/>
      <c r="AI25" s="505"/>
      <c r="AJ25" s="498"/>
    </row>
    <row r="26" spans="1:36">
      <c r="A26" s="437"/>
      <c r="B26" s="437"/>
      <c r="C26" s="323"/>
      <c r="D26" s="323"/>
      <c r="E26" s="324"/>
      <c r="F26" s="371"/>
      <c r="G26" s="338"/>
      <c r="H26" s="338"/>
      <c r="I26" s="339"/>
      <c r="J26" s="338"/>
      <c r="K26" s="338"/>
      <c r="L26" s="338"/>
      <c r="M26" s="338"/>
      <c r="N26" s="338"/>
      <c r="O26" s="338"/>
      <c r="P26" s="338"/>
      <c r="Q26" s="338"/>
      <c r="R26" s="338"/>
      <c r="S26" s="338"/>
      <c r="T26" s="338"/>
      <c r="U26" s="338"/>
      <c r="V26" s="338"/>
      <c r="W26" s="338"/>
      <c r="X26" s="338"/>
      <c r="Y26" s="338"/>
      <c r="Z26" s="356">
        <f>AA26+AB26+AC26</f>
        <v>0</v>
      </c>
      <c r="AA26" s="678"/>
      <c r="AB26" s="356"/>
      <c r="AC26" s="356"/>
      <c r="AD26" s="356"/>
      <c r="AE26" s="356"/>
      <c r="AF26" s="351"/>
      <c r="AG26" s="312"/>
      <c r="AH26" s="312"/>
      <c r="AI26" s="338"/>
    </row>
    <row r="27" spans="1:36" s="328" customFormat="1" ht="12.75">
      <c r="A27" s="545" t="s">
        <v>1104</v>
      </c>
      <c r="B27" s="504" t="s">
        <v>882</v>
      </c>
      <c r="C27" s="327"/>
      <c r="D27" s="327"/>
      <c r="E27" s="327"/>
      <c r="F27" s="371"/>
      <c r="G27" s="337"/>
      <c r="H27" s="337"/>
      <c r="I27" s="337"/>
      <c r="J27" s="337"/>
      <c r="K27" s="337"/>
      <c r="L27" s="337"/>
      <c r="M27" s="337"/>
      <c r="N27" s="337"/>
      <c r="O27" s="337"/>
      <c r="P27" s="337"/>
      <c r="Q27" s="337"/>
      <c r="R27" s="337"/>
      <c r="S27" s="337"/>
      <c r="T27" s="337"/>
      <c r="U27" s="338"/>
      <c r="V27" s="337"/>
      <c r="W27" s="337"/>
      <c r="X27" s="337"/>
      <c r="Y27" s="337"/>
      <c r="Z27" s="337"/>
      <c r="AA27" s="675"/>
      <c r="AB27" s="337"/>
      <c r="AC27" s="337"/>
      <c r="AD27" s="337"/>
      <c r="AE27" s="337"/>
      <c r="AF27" s="326"/>
      <c r="AG27" s="326"/>
      <c r="AH27" s="326"/>
      <c r="AI27" s="337"/>
      <c r="AJ27" s="327"/>
    </row>
    <row r="28" spans="1:36" s="447" customFormat="1" ht="25.5">
      <c r="A28" s="441"/>
      <c r="B28" s="441">
        <v>4</v>
      </c>
      <c r="C28" s="442" t="s">
        <v>644</v>
      </c>
      <c r="D28" s="442" t="s">
        <v>756</v>
      </c>
      <c r="E28" s="448"/>
      <c r="F28" s="443"/>
      <c r="G28" s="444"/>
      <c r="H28" s="444"/>
      <c r="I28" s="444"/>
      <c r="J28" s="444"/>
      <c r="K28" s="444"/>
      <c r="L28" s="444"/>
      <c r="M28" s="444"/>
      <c r="N28" s="444"/>
      <c r="O28" s="444"/>
      <c r="P28" s="444"/>
      <c r="Q28" s="444"/>
      <c r="R28" s="444"/>
      <c r="S28" s="444"/>
      <c r="T28" s="444"/>
      <c r="U28" s="444"/>
      <c r="V28" s="444"/>
      <c r="W28" s="444"/>
      <c r="X28" s="444"/>
      <c r="Y28" s="444"/>
      <c r="Z28" s="445">
        <f t="shared" ref="Z28:AE28" si="3">SUM(Z29:Z34)</f>
        <v>0</v>
      </c>
      <c r="AA28" s="445">
        <f t="shared" si="3"/>
        <v>0</v>
      </c>
      <c r="AB28" s="445">
        <f t="shared" si="3"/>
        <v>0</v>
      </c>
      <c r="AC28" s="445">
        <f t="shared" si="3"/>
        <v>0</v>
      </c>
      <c r="AD28" s="445">
        <f t="shared" si="3"/>
        <v>0</v>
      </c>
      <c r="AE28" s="445">
        <f t="shared" si="3"/>
        <v>0</v>
      </c>
      <c r="AF28" s="446"/>
      <c r="AG28" s="446"/>
      <c r="AH28" s="446"/>
      <c r="AI28" s="444"/>
      <c r="AJ28" s="442"/>
    </row>
    <row r="29" spans="1:36" s="511" customFormat="1" ht="25.5" outlineLevel="1">
      <c r="A29" s="505"/>
      <c r="B29" s="505"/>
      <c r="C29" s="498" t="s">
        <v>49</v>
      </c>
      <c r="D29" s="498" t="s">
        <v>1328</v>
      </c>
      <c r="E29" s="616"/>
      <c r="F29" s="506" t="s">
        <v>275</v>
      </c>
      <c r="G29" s="508"/>
      <c r="H29" s="508"/>
      <c r="I29" s="508"/>
      <c r="J29" s="508" t="s">
        <v>288</v>
      </c>
      <c r="K29" s="507" t="s">
        <v>1217</v>
      </c>
      <c r="L29" s="508"/>
      <c r="M29" s="507" t="s">
        <v>483</v>
      </c>
      <c r="N29" s="508"/>
      <c r="O29" s="508"/>
      <c r="P29" s="508"/>
      <c r="Q29" s="508"/>
      <c r="R29" s="508"/>
      <c r="S29" s="508"/>
      <c r="T29" s="508"/>
      <c r="U29" s="508">
        <v>0</v>
      </c>
      <c r="V29" s="508"/>
      <c r="W29" s="508"/>
      <c r="X29" s="508"/>
      <c r="Y29" s="508"/>
      <c r="Z29" s="353">
        <f t="shared" ref="Z29:Z38" si="4">AA29+AB29+AC29</f>
        <v>0</v>
      </c>
      <c r="AA29" s="677"/>
      <c r="AB29" s="509"/>
      <c r="AC29" s="509"/>
      <c r="AD29" s="509"/>
      <c r="AE29" s="509">
        <f t="shared" ref="AE29:AE34" si="5">(AB29*$AB$405+$AC$405*AC29)/1000</f>
        <v>0</v>
      </c>
      <c r="AF29" s="510"/>
      <c r="AG29" s="510"/>
      <c r="AH29" s="510"/>
      <c r="AI29" s="508"/>
      <c r="AJ29" s="498" t="s">
        <v>890</v>
      </c>
    </row>
    <row r="30" spans="1:36" s="511" customFormat="1" ht="38.25" outlineLevel="1">
      <c r="A30" s="626"/>
      <c r="B30" s="626"/>
      <c r="C30" s="498"/>
      <c r="D30" s="498" t="s">
        <v>538</v>
      </c>
      <c r="E30" s="498"/>
      <c r="F30" s="506" t="s">
        <v>275</v>
      </c>
      <c r="G30" s="507"/>
      <c r="H30" s="507"/>
      <c r="I30" s="507"/>
      <c r="J30" s="507" t="s">
        <v>284</v>
      </c>
      <c r="K30" s="507" t="s">
        <v>1218</v>
      </c>
      <c r="L30" s="507"/>
      <c r="M30" s="507" t="s">
        <v>484</v>
      </c>
      <c r="N30" s="508"/>
      <c r="O30" s="508"/>
      <c r="P30" s="508"/>
      <c r="Q30" s="507"/>
      <c r="R30" s="508"/>
      <c r="S30" s="508"/>
      <c r="T30" s="508"/>
      <c r="U30" s="508">
        <v>0</v>
      </c>
      <c r="V30" s="507"/>
      <c r="W30" s="507"/>
      <c r="X30" s="508"/>
      <c r="Y30" s="508"/>
      <c r="Z30" s="353">
        <f t="shared" si="4"/>
        <v>0</v>
      </c>
      <c r="AA30" s="677"/>
      <c r="AB30" s="509"/>
      <c r="AC30" s="509"/>
      <c r="AD30" s="509"/>
      <c r="AE30" s="509">
        <f t="shared" si="5"/>
        <v>0</v>
      </c>
      <c r="AF30" s="510"/>
      <c r="AG30" s="510"/>
      <c r="AH30" s="510"/>
      <c r="AI30" s="508"/>
      <c r="AJ30" s="498"/>
    </row>
    <row r="31" spans="1:36" s="511" customFormat="1" ht="25.5" outlineLevel="1">
      <c r="A31" s="505"/>
      <c r="B31" s="505"/>
      <c r="C31" s="498"/>
      <c r="D31" s="498" t="s">
        <v>1219</v>
      </c>
      <c r="E31" s="616"/>
      <c r="F31" s="506" t="s">
        <v>275</v>
      </c>
      <c r="G31" s="508"/>
      <c r="H31" s="508"/>
      <c r="I31" s="508"/>
      <c r="J31" s="507" t="s">
        <v>752</v>
      </c>
      <c r="K31" s="507" t="s">
        <v>1218</v>
      </c>
      <c r="L31" s="508"/>
      <c r="M31" s="507" t="s">
        <v>483</v>
      </c>
      <c r="N31" s="508"/>
      <c r="O31" s="508"/>
      <c r="P31" s="508"/>
      <c r="Q31" s="508"/>
      <c r="R31" s="508"/>
      <c r="S31" s="508"/>
      <c r="T31" s="508"/>
      <c r="U31" s="508">
        <v>0</v>
      </c>
      <c r="V31" s="508"/>
      <c r="W31" s="508"/>
      <c r="X31" s="508"/>
      <c r="Y31" s="508"/>
      <c r="Z31" s="353">
        <f t="shared" si="4"/>
        <v>0</v>
      </c>
      <c r="AA31" s="677"/>
      <c r="AB31" s="509"/>
      <c r="AC31" s="509"/>
      <c r="AD31" s="509"/>
      <c r="AE31" s="509">
        <f t="shared" si="5"/>
        <v>0</v>
      </c>
      <c r="AF31" s="510"/>
      <c r="AG31" s="510"/>
      <c r="AH31" s="510"/>
      <c r="AI31" s="508"/>
      <c r="AJ31" s="498"/>
    </row>
    <row r="32" spans="1:36" s="511" customFormat="1" ht="18.75" outlineLevel="1">
      <c r="A32" s="626"/>
      <c r="B32" s="626"/>
      <c r="C32" s="498"/>
      <c r="D32" s="498" t="s">
        <v>537</v>
      </c>
      <c r="E32" s="498"/>
      <c r="F32" s="506" t="s">
        <v>275</v>
      </c>
      <c r="G32" s="507"/>
      <c r="H32" s="507"/>
      <c r="I32" s="507"/>
      <c r="J32" s="507" t="s">
        <v>284</v>
      </c>
      <c r="K32" s="507" t="s">
        <v>534</v>
      </c>
      <c r="L32" s="507"/>
      <c r="M32" s="507" t="s">
        <v>484</v>
      </c>
      <c r="N32" s="508"/>
      <c r="O32" s="508"/>
      <c r="P32" s="508"/>
      <c r="Q32" s="507"/>
      <c r="R32" s="508"/>
      <c r="S32" s="508"/>
      <c r="T32" s="508"/>
      <c r="U32" s="508">
        <v>0</v>
      </c>
      <c r="V32" s="507"/>
      <c r="W32" s="507"/>
      <c r="X32" s="508"/>
      <c r="Y32" s="508"/>
      <c r="Z32" s="353">
        <f t="shared" si="4"/>
        <v>0</v>
      </c>
      <c r="AA32" s="677"/>
      <c r="AB32" s="509"/>
      <c r="AC32" s="509"/>
      <c r="AD32" s="509"/>
      <c r="AE32" s="509">
        <f t="shared" si="5"/>
        <v>0</v>
      </c>
      <c r="AF32" s="510"/>
      <c r="AG32" s="510"/>
      <c r="AH32" s="510"/>
      <c r="AI32" s="508"/>
      <c r="AJ32" s="498"/>
    </row>
    <row r="33" spans="1:36" s="511" customFormat="1" ht="25.5" outlineLevel="1">
      <c r="A33" s="626"/>
      <c r="B33" s="626"/>
      <c r="C33" s="498"/>
      <c r="D33" s="498" t="s">
        <v>1329</v>
      </c>
      <c r="E33" s="498"/>
      <c r="F33" s="506" t="s">
        <v>275</v>
      </c>
      <c r="G33" s="507"/>
      <c r="H33" s="507"/>
      <c r="I33" s="507"/>
      <c r="J33" s="507" t="s">
        <v>284</v>
      </c>
      <c r="K33" s="507" t="s">
        <v>1218</v>
      </c>
      <c r="L33" s="507"/>
      <c r="M33" s="507" t="s">
        <v>484</v>
      </c>
      <c r="N33" s="508"/>
      <c r="O33" s="508"/>
      <c r="P33" s="508"/>
      <c r="Q33" s="507"/>
      <c r="R33" s="508"/>
      <c r="S33" s="508"/>
      <c r="T33" s="508"/>
      <c r="U33" s="508">
        <v>0</v>
      </c>
      <c r="V33" s="507"/>
      <c r="W33" s="507"/>
      <c r="X33" s="508"/>
      <c r="Y33" s="508"/>
      <c r="Z33" s="353">
        <f t="shared" si="4"/>
        <v>0</v>
      </c>
      <c r="AA33" s="677"/>
      <c r="AB33" s="509"/>
      <c r="AC33" s="509"/>
      <c r="AD33" s="509"/>
      <c r="AE33" s="509">
        <f t="shared" si="5"/>
        <v>0</v>
      </c>
      <c r="AF33" s="510"/>
      <c r="AG33" s="510"/>
      <c r="AH33" s="510"/>
      <c r="AI33" s="508"/>
      <c r="AJ33" s="498"/>
    </row>
    <row r="34" spans="1:36" s="511" customFormat="1" ht="27" outlineLevel="1">
      <c r="A34" s="505"/>
      <c r="B34" s="505"/>
      <c r="C34" s="498"/>
      <c r="D34" s="498" t="s">
        <v>1330</v>
      </c>
      <c r="E34" s="616"/>
      <c r="F34" s="506" t="s">
        <v>275</v>
      </c>
      <c r="G34" s="508"/>
      <c r="H34" s="508"/>
      <c r="I34" s="508"/>
      <c r="J34" s="508" t="s">
        <v>288</v>
      </c>
      <c r="K34" s="507" t="s">
        <v>1221</v>
      </c>
      <c r="L34" s="508"/>
      <c r="M34" s="507" t="s">
        <v>483</v>
      </c>
      <c r="N34" s="508"/>
      <c r="O34" s="508"/>
      <c r="P34" s="508"/>
      <c r="Q34" s="508"/>
      <c r="R34" s="508"/>
      <c r="S34" s="508"/>
      <c r="T34" s="508"/>
      <c r="U34" s="508">
        <v>0</v>
      </c>
      <c r="V34" s="508"/>
      <c r="W34" s="508"/>
      <c r="X34" s="508"/>
      <c r="Y34" s="508"/>
      <c r="Z34" s="353">
        <f t="shared" si="4"/>
        <v>0</v>
      </c>
      <c r="AA34" s="677"/>
      <c r="AB34" s="509"/>
      <c r="AC34" s="509"/>
      <c r="AD34" s="509"/>
      <c r="AE34" s="509">
        <f t="shared" si="5"/>
        <v>0</v>
      </c>
      <c r="AF34" s="510"/>
      <c r="AG34" s="510"/>
      <c r="AH34" s="510"/>
      <c r="AI34" s="508"/>
      <c r="AJ34" s="498"/>
    </row>
    <row r="35" spans="1:36" s="445" customFormat="1" ht="38.25">
      <c r="B35" s="445">
        <v>5</v>
      </c>
      <c r="C35" s="445" t="s">
        <v>895</v>
      </c>
      <c r="D35" s="445" t="s">
        <v>896</v>
      </c>
      <c r="Z35" s="445">
        <f t="shared" ref="Z35:AE35" si="6">SUM(Z36:Z38)</f>
        <v>0</v>
      </c>
      <c r="AA35" s="445">
        <f t="shared" si="6"/>
        <v>0</v>
      </c>
      <c r="AB35" s="445">
        <f t="shared" si="6"/>
        <v>0</v>
      </c>
      <c r="AC35" s="445">
        <f t="shared" si="6"/>
        <v>0</v>
      </c>
      <c r="AD35" s="445">
        <f t="shared" si="6"/>
        <v>0</v>
      </c>
      <c r="AE35" s="445">
        <f t="shared" si="6"/>
        <v>0</v>
      </c>
    </row>
    <row r="36" spans="1:36" s="511" customFormat="1" ht="25.5" outlineLevel="1">
      <c r="A36" s="505"/>
      <c r="B36" s="505"/>
      <c r="C36" s="633" t="s">
        <v>718</v>
      </c>
      <c r="D36" s="498" t="s">
        <v>440</v>
      </c>
      <c r="E36" s="616"/>
      <c r="F36" s="506" t="s">
        <v>275</v>
      </c>
      <c r="G36" s="508"/>
      <c r="H36" s="508"/>
      <c r="I36" s="508"/>
      <c r="J36" s="508" t="s">
        <v>288</v>
      </c>
      <c r="K36" s="507" t="s">
        <v>1222</v>
      </c>
      <c r="L36" s="508"/>
      <c r="M36" s="507" t="s">
        <v>483</v>
      </c>
      <c r="N36" s="508"/>
      <c r="O36" s="508"/>
      <c r="P36" s="508"/>
      <c r="Q36" s="508"/>
      <c r="R36" s="508"/>
      <c r="S36" s="508"/>
      <c r="T36" s="508"/>
      <c r="U36" s="508">
        <v>0</v>
      </c>
      <c r="V36" s="508"/>
      <c r="W36" s="508"/>
      <c r="X36" s="508"/>
      <c r="Y36" s="508"/>
      <c r="Z36" s="353">
        <f t="shared" si="4"/>
        <v>0</v>
      </c>
      <c r="AA36" s="677"/>
      <c r="AB36" s="509"/>
      <c r="AC36" s="509"/>
      <c r="AD36" s="509"/>
      <c r="AE36" s="509">
        <f>(AB36*$AB$405+$AC$405*AC36)/1000</f>
        <v>0</v>
      </c>
      <c r="AF36" s="510"/>
      <c r="AG36" s="510"/>
      <c r="AH36" s="510"/>
      <c r="AI36" s="508"/>
      <c r="AJ36" s="498" t="s">
        <v>890</v>
      </c>
    </row>
    <row r="37" spans="1:36" s="511" customFormat="1" ht="25.5" outlineLevel="1">
      <c r="A37" s="505"/>
      <c r="B37" s="505"/>
      <c r="C37" s="498"/>
      <c r="D37" s="498" t="s">
        <v>1331</v>
      </c>
      <c r="E37" s="616"/>
      <c r="F37" s="506" t="s">
        <v>275</v>
      </c>
      <c r="G37" s="508"/>
      <c r="H37" s="508"/>
      <c r="I37" s="508"/>
      <c r="J37" s="508" t="s">
        <v>288</v>
      </c>
      <c r="K37" s="507" t="s">
        <v>1223</v>
      </c>
      <c r="L37" s="508"/>
      <c r="M37" s="507" t="s">
        <v>483</v>
      </c>
      <c r="N37" s="508"/>
      <c r="O37" s="508"/>
      <c r="P37" s="508"/>
      <c r="Q37" s="508"/>
      <c r="R37" s="508"/>
      <c r="S37" s="508"/>
      <c r="T37" s="508"/>
      <c r="U37" s="508">
        <v>0</v>
      </c>
      <c r="V37" s="508"/>
      <c r="W37" s="508"/>
      <c r="X37" s="508"/>
      <c r="Y37" s="508"/>
      <c r="Z37" s="353">
        <f t="shared" si="4"/>
        <v>0</v>
      </c>
      <c r="AA37" s="677"/>
      <c r="AB37" s="509"/>
      <c r="AC37" s="509"/>
      <c r="AD37" s="509"/>
      <c r="AE37" s="509">
        <f>(AB37*$AB$405+$AC$405*AC37)/1000</f>
        <v>0</v>
      </c>
      <c r="AF37" s="510"/>
      <c r="AG37" s="510"/>
      <c r="AH37" s="510"/>
      <c r="AI37" s="508"/>
      <c r="AJ37" s="498"/>
    </row>
    <row r="38" spans="1:36" s="511" customFormat="1" ht="25.5" outlineLevel="1">
      <c r="A38" s="505"/>
      <c r="B38" s="505"/>
      <c r="C38" s="498"/>
      <c r="D38" s="498" t="s">
        <v>1332</v>
      </c>
      <c r="E38" s="616"/>
      <c r="F38" s="506" t="s">
        <v>275</v>
      </c>
      <c r="G38" s="508"/>
      <c r="H38" s="508"/>
      <c r="I38" s="508"/>
      <c r="J38" s="508" t="s">
        <v>973</v>
      </c>
      <c r="K38" s="507" t="s">
        <v>1224</v>
      </c>
      <c r="L38" s="508"/>
      <c r="M38" s="507" t="s">
        <v>483</v>
      </c>
      <c r="N38" s="508"/>
      <c r="O38" s="508"/>
      <c r="P38" s="508"/>
      <c r="Q38" s="508"/>
      <c r="R38" s="508"/>
      <c r="S38" s="508"/>
      <c r="T38" s="508"/>
      <c r="U38" s="508">
        <v>0</v>
      </c>
      <c r="V38" s="508"/>
      <c r="W38" s="508"/>
      <c r="X38" s="508"/>
      <c r="Y38" s="508"/>
      <c r="Z38" s="353">
        <f t="shared" si="4"/>
        <v>0</v>
      </c>
      <c r="AA38" s="677"/>
      <c r="AB38" s="509"/>
      <c r="AC38" s="509"/>
      <c r="AD38" s="509"/>
      <c r="AE38" s="509">
        <f>(AB38*$AB$405+$AC$405*AC38)/1000</f>
        <v>0</v>
      </c>
      <c r="AF38" s="510"/>
      <c r="AG38" s="510"/>
      <c r="AH38" s="510"/>
      <c r="AI38" s="508"/>
      <c r="AJ38" s="498"/>
    </row>
    <row r="39" spans="1:36">
      <c r="A39" s="437"/>
      <c r="B39" s="437"/>
      <c r="C39" s="323"/>
      <c r="D39" s="323"/>
      <c r="E39" s="324"/>
      <c r="F39" s="371"/>
      <c r="G39" s="338"/>
      <c r="H39" s="338"/>
      <c r="I39" s="339"/>
      <c r="J39" s="338"/>
      <c r="K39" s="338"/>
      <c r="L39" s="338"/>
      <c r="M39" s="338"/>
      <c r="N39" s="338"/>
      <c r="O39" s="338"/>
      <c r="P39" s="338"/>
      <c r="Q39" s="338"/>
      <c r="R39" s="338"/>
      <c r="S39" s="338"/>
      <c r="T39" s="338"/>
      <c r="U39" s="338"/>
      <c r="V39" s="338"/>
      <c r="W39" s="338"/>
      <c r="X39" s="338"/>
      <c r="Y39" s="338"/>
      <c r="Z39" s="353"/>
      <c r="AA39" s="677"/>
      <c r="AB39" s="353"/>
      <c r="AC39" s="353"/>
      <c r="AD39" s="353"/>
      <c r="AE39" s="353"/>
      <c r="AF39" s="312"/>
      <c r="AG39" s="312"/>
      <c r="AH39" s="312"/>
      <c r="AI39" s="338"/>
    </row>
    <row r="40" spans="1:36" s="328" customFormat="1" ht="12.75">
      <c r="A40" s="545" t="s">
        <v>1105</v>
      </c>
      <c r="B40" s="504" t="s">
        <v>853</v>
      </c>
      <c r="C40" s="327"/>
      <c r="D40" s="327"/>
      <c r="E40" s="327"/>
      <c r="F40" s="371"/>
      <c r="G40" s="337"/>
      <c r="H40" s="337"/>
      <c r="I40" s="337"/>
      <c r="J40" s="337"/>
      <c r="K40" s="337"/>
      <c r="L40" s="337"/>
      <c r="M40" s="337"/>
      <c r="N40" s="337"/>
      <c r="O40" s="337"/>
      <c r="P40" s="337"/>
      <c r="Q40" s="337"/>
      <c r="R40" s="337"/>
      <c r="S40" s="337"/>
      <c r="T40" s="337"/>
      <c r="U40" s="338"/>
      <c r="V40" s="337"/>
      <c r="W40" s="337"/>
      <c r="X40" s="337"/>
      <c r="Y40" s="337"/>
      <c r="Z40" s="337"/>
      <c r="AA40" s="675"/>
      <c r="AB40" s="337"/>
      <c r="AC40" s="337"/>
      <c r="AD40" s="337"/>
      <c r="AE40" s="337"/>
      <c r="AF40" s="326"/>
      <c r="AG40" s="326"/>
      <c r="AH40" s="326"/>
      <c r="AI40" s="337"/>
      <c r="AJ40" s="327"/>
    </row>
    <row r="41" spans="1:36" s="447" customFormat="1" ht="38.25">
      <c r="A41" s="441"/>
      <c r="B41" s="441">
        <v>6</v>
      </c>
      <c r="C41" s="442" t="s">
        <v>643</v>
      </c>
      <c r="D41" s="442" t="s">
        <v>897</v>
      </c>
      <c r="E41" s="442"/>
      <c r="F41" s="443"/>
      <c r="G41" s="444"/>
      <c r="H41" s="444"/>
      <c r="I41" s="444"/>
      <c r="J41" s="444"/>
      <c r="K41" s="445"/>
      <c r="L41" s="444"/>
      <c r="M41" s="444"/>
      <c r="N41" s="444"/>
      <c r="O41" s="444"/>
      <c r="P41" s="444"/>
      <c r="Q41" s="444"/>
      <c r="R41" s="444"/>
      <c r="S41" s="444"/>
      <c r="T41" s="444"/>
      <c r="U41" s="444"/>
      <c r="V41" s="444"/>
      <c r="W41" s="444"/>
      <c r="X41" s="444"/>
      <c r="Y41" s="444"/>
      <c r="Z41" s="445">
        <f t="shared" ref="Z41:AE41" si="7">SUM(Z42:Z49)</f>
        <v>0</v>
      </c>
      <c r="AA41" s="445">
        <f t="shared" si="7"/>
        <v>0</v>
      </c>
      <c r="AB41" s="445">
        <f t="shared" si="7"/>
        <v>0</v>
      </c>
      <c r="AC41" s="445">
        <f t="shared" si="7"/>
        <v>0</v>
      </c>
      <c r="AD41" s="445">
        <f t="shared" si="7"/>
        <v>0</v>
      </c>
      <c r="AE41" s="445">
        <f t="shared" si="7"/>
        <v>0</v>
      </c>
      <c r="AF41" s="446"/>
      <c r="AG41" s="446"/>
      <c r="AH41" s="446"/>
      <c r="AI41" s="444"/>
      <c r="AJ41" s="442"/>
    </row>
    <row r="42" spans="1:36" s="625" customFormat="1" ht="25.5" outlineLevel="1">
      <c r="A42" s="505"/>
      <c r="B42" s="505"/>
      <c r="C42" s="498" t="s">
        <v>743</v>
      </c>
      <c r="D42" s="498" t="s">
        <v>755</v>
      </c>
      <c r="E42" s="498"/>
      <c r="F42" s="506" t="s">
        <v>275</v>
      </c>
      <c r="G42" s="507" t="s">
        <v>273</v>
      </c>
      <c r="H42" s="507"/>
      <c r="I42" s="507"/>
      <c r="J42" s="507" t="s">
        <v>284</v>
      </c>
      <c r="K42" s="507" t="s">
        <v>1222</v>
      </c>
      <c r="L42" s="507"/>
      <c r="M42" s="507" t="s">
        <v>483</v>
      </c>
      <c r="N42" s="507"/>
      <c r="O42" s="507"/>
      <c r="P42" s="508"/>
      <c r="Q42" s="507"/>
      <c r="R42" s="507"/>
      <c r="S42" s="507"/>
      <c r="T42" s="507"/>
      <c r="U42" s="508">
        <v>0</v>
      </c>
      <c r="V42" s="507"/>
      <c r="W42" s="507"/>
      <c r="X42" s="508"/>
      <c r="Y42" s="507"/>
      <c r="Z42" s="353">
        <f t="shared" ref="Z42:Z60" si="8">AA42+AB42+AC42</f>
        <v>0</v>
      </c>
      <c r="AA42" s="678"/>
      <c r="AB42" s="561"/>
      <c r="AC42" s="561"/>
      <c r="AD42" s="561"/>
      <c r="AE42" s="509">
        <f t="shared" ref="AE42:AE49" si="9">(AB42*$AB$405+$AC$405*AC42)/1000</f>
        <v>0</v>
      </c>
      <c r="AF42" s="624"/>
      <c r="AG42" s="624"/>
      <c r="AH42" s="624"/>
      <c r="AI42" s="507"/>
      <c r="AJ42" s="498" t="s">
        <v>889</v>
      </c>
    </row>
    <row r="43" spans="1:36" s="511" customFormat="1" ht="25.5" outlineLevel="1">
      <c r="A43" s="626"/>
      <c r="B43" s="626"/>
      <c r="C43" s="498"/>
      <c r="D43" s="498" t="s">
        <v>535</v>
      </c>
      <c r="E43" s="498"/>
      <c r="F43" s="506" t="s">
        <v>275</v>
      </c>
      <c r="G43" s="507"/>
      <c r="H43" s="507"/>
      <c r="I43" s="507"/>
      <c r="J43" s="507" t="s">
        <v>284</v>
      </c>
      <c r="K43" s="507" t="s">
        <v>1222</v>
      </c>
      <c r="L43" s="507"/>
      <c r="M43" s="507" t="s">
        <v>484</v>
      </c>
      <c r="N43" s="508"/>
      <c r="O43" s="508"/>
      <c r="P43" s="508"/>
      <c r="Q43" s="507"/>
      <c r="R43" s="508"/>
      <c r="S43" s="508"/>
      <c r="T43" s="508"/>
      <c r="U43" s="508">
        <v>0</v>
      </c>
      <c r="V43" s="507"/>
      <c r="W43" s="507"/>
      <c r="X43" s="508"/>
      <c r="Y43" s="508"/>
      <c r="Z43" s="353">
        <f t="shared" si="8"/>
        <v>0</v>
      </c>
      <c r="AA43" s="677"/>
      <c r="AB43" s="509"/>
      <c r="AC43" s="509"/>
      <c r="AD43" s="509"/>
      <c r="AE43" s="509">
        <f t="shared" si="9"/>
        <v>0</v>
      </c>
      <c r="AF43" s="510"/>
      <c r="AG43" s="510"/>
      <c r="AH43" s="510"/>
      <c r="AI43" s="508"/>
      <c r="AJ43" s="498"/>
    </row>
    <row r="44" spans="1:36" s="511" customFormat="1" ht="18.75" outlineLevel="1">
      <c r="A44" s="626"/>
      <c r="B44" s="626"/>
      <c r="C44" s="498"/>
      <c r="D44" s="498" t="s">
        <v>745</v>
      </c>
      <c r="E44" s="498"/>
      <c r="F44" s="506" t="s">
        <v>275</v>
      </c>
      <c r="G44" s="507"/>
      <c r="H44" s="507"/>
      <c r="I44" s="507"/>
      <c r="J44" s="507"/>
      <c r="K44" s="507" t="s">
        <v>1225</v>
      </c>
      <c r="L44" s="507"/>
      <c r="M44" s="507" t="s">
        <v>484</v>
      </c>
      <c r="N44" s="508"/>
      <c r="O44" s="508"/>
      <c r="P44" s="508"/>
      <c r="Q44" s="507"/>
      <c r="R44" s="508"/>
      <c r="S44" s="508"/>
      <c r="T44" s="508"/>
      <c r="U44" s="508">
        <v>0</v>
      </c>
      <c r="V44" s="507"/>
      <c r="W44" s="507"/>
      <c r="X44" s="508"/>
      <c r="Y44" s="508"/>
      <c r="Z44" s="353">
        <f t="shared" si="8"/>
        <v>0</v>
      </c>
      <c r="AA44" s="677"/>
      <c r="AB44" s="509"/>
      <c r="AC44" s="509"/>
      <c r="AD44" s="509"/>
      <c r="AE44" s="509">
        <f t="shared" si="9"/>
        <v>0</v>
      </c>
      <c r="AF44" s="510"/>
      <c r="AG44" s="510"/>
      <c r="AH44" s="510"/>
      <c r="AI44" s="508"/>
      <c r="AJ44" s="498"/>
    </row>
    <row r="45" spans="1:36" s="511" customFormat="1" ht="25.5" outlineLevel="1">
      <c r="A45" s="626"/>
      <c r="B45" s="626"/>
      <c r="C45" s="498"/>
      <c r="D45" s="498" t="s">
        <v>750</v>
      </c>
      <c r="E45" s="498"/>
      <c r="F45" s="506" t="s">
        <v>275</v>
      </c>
      <c r="G45" s="507"/>
      <c r="H45" s="507"/>
      <c r="I45" s="507"/>
      <c r="J45" s="507"/>
      <c r="K45" s="507" t="s">
        <v>974</v>
      </c>
      <c r="L45" s="507"/>
      <c r="M45" s="507" t="s">
        <v>484</v>
      </c>
      <c r="N45" s="508"/>
      <c r="O45" s="508"/>
      <c r="P45" s="508"/>
      <c r="Q45" s="507"/>
      <c r="R45" s="508"/>
      <c r="S45" s="508"/>
      <c r="T45" s="508"/>
      <c r="U45" s="508">
        <v>0</v>
      </c>
      <c r="V45" s="507"/>
      <c r="W45" s="507"/>
      <c r="X45" s="508"/>
      <c r="Y45" s="508"/>
      <c r="Z45" s="353">
        <f t="shared" si="8"/>
        <v>0</v>
      </c>
      <c r="AA45" s="677"/>
      <c r="AB45" s="509"/>
      <c r="AC45" s="509"/>
      <c r="AD45" s="509"/>
      <c r="AE45" s="509">
        <f t="shared" si="9"/>
        <v>0</v>
      </c>
      <c r="AF45" s="510"/>
      <c r="AG45" s="510"/>
      <c r="AH45" s="510"/>
      <c r="AI45" s="508"/>
      <c r="AJ45" s="498"/>
    </row>
    <row r="46" spans="1:36" s="625" customFormat="1" ht="38.25" outlineLevel="1">
      <c r="A46" s="505"/>
      <c r="B46" s="505"/>
      <c r="C46" s="498" t="s">
        <v>748</v>
      </c>
      <c r="D46" s="498" t="s">
        <v>881</v>
      </c>
      <c r="E46" s="498"/>
      <c r="F46" s="506" t="s">
        <v>275</v>
      </c>
      <c r="G46" s="507" t="s">
        <v>273</v>
      </c>
      <c r="H46" s="507"/>
      <c r="I46" s="507"/>
      <c r="J46" s="507" t="s">
        <v>285</v>
      </c>
      <c r="K46" s="507" t="s">
        <v>1217</v>
      </c>
      <c r="L46" s="507"/>
      <c r="M46" s="507" t="s">
        <v>483</v>
      </c>
      <c r="N46" s="507"/>
      <c r="O46" s="507"/>
      <c r="P46" s="508"/>
      <c r="Q46" s="507"/>
      <c r="R46" s="507"/>
      <c r="S46" s="507"/>
      <c r="T46" s="507"/>
      <c r="U46" s="508">
        <v>0</v>
      </c>
      <c r="V46" s="507"/>
      <c r="W46" s="507"/>
      <c r="X46" s="508"/>
      <c r="Y46" s="507"/>
      <c r="Z46" s="353">
        <f t="shared" si="8"/>
        <v>0</v>
      </c>
      <c r="AA46" s="678"/>
      <c r="AB46" s="561"/>
      <c r="AC46" s="561"/>
      <c r="AD46" s="561"/>
      <c r="AE46" s="509">
        <f t="shared" si="9"/>
        <v>0</v>
      </c>
      <c r="AF46" s="624"/>
      <c r="AG46" s="624"/>
      <c r="AH46" s="624"/>
      <c r="AI46" s="507"/>
      <c r="AJ46" s="498" t="s">
        <v>889</v>
      </c>
    </row>
    <row r="47" spans="1:36" s="625" customFormat="1" ht="38.25" outlineLevel="1">
      <c r="A47" s="505"/>
      <c r="B47" s="505"/>
      <c r="C47" s="498"/>
      <c r="D47" s="498" t="s">
        <v>622</v>
      </c>
      <c r="E47" s="498"/>
      <c r="F47" s="506" t="s">
        <v>275</v>
      </c>
      <c r="G47" s="507"/>
      <c r="H47" s="507"/>
      <c r="I47" s="507"/>
      <c r="J47" s="507" t="s">
        <v>286</v>
      </c>
      <c r="K47" s="507" t="s">
        <v>1226</v>
      </c>
      <c r="L47" s="507"/>
      <c r="M47" s="507" t="s">
        <v>483</v>
      </c>
      <c r="N47" s="507"/>
      <c r="O47" s="507"/>
      <c r="P47" s="508"/>
      <c r="Q47" s="507"/>
      <c r="R47" s="507"/>
      <c r="S47" s="507"/>
      <c r="T47" s="507"/>
      <c r="U47" s="508">
        <v>0</v>
      </c>
      <c r="V47" s="507"/>
      <c r="W47" s="507"/>
      <c r="X47" s="508"/>
      <c r="Y47" s="507"/>
      <c r="Z47" s="353">
        <f t="shared" si="8"/>
        <v>0</v>
      </c>
      <c r="AA47" s="678"/>
      <c r="AB47" s="561"/>
      <c r="AC47" s="561"/>
      <c r="AD47" s="561"/>
      <c r="AE47" s="509">
        <f t="shared" si="9"/>
        <v>0</v>
      </c>
      <c r="AF47" s="624"/>
      <c r="AG47" s="624"/>
      <c r="AH47" s="624"/>
      <c r="AI47" s="507"/>
      <c r="AJ47" s="498"/>
    </row>
    <row r="48" spans="1:36" s="625" customFormat="1" ht="25.5" outlineLevel="1">
      <c r="A48" s="505"/>
      <c r="B48" s="505"/>
      <c r="C48" s="498" t="s">
        <v>975</v>
      </c>
      <c r="D48" s="498" t="s">
        <v>976</v>
      </c>
      <c r="E48" s="498"/>
      <c r="F48" s="506" t="s">
        <v>275</v>
      </c>
      <c r="G48" s="507" t="s">
        <v>273</v>
      </c>
      <c r="H48" s="507"/>
      <c r="I48" s="507"/>
      <c r="J48" s="507"/>
      <c r="K48" s="507" t="s">
        <v>1227</v>
      </c>
      <c r="L48" s="507"/>
      <c r="M48" s="507" t="s">
        <v>483</v>
      </c>
      <c r="N48" s="507"/>
      <c r="O48" s="507"/>
      <c r="P48" s="508"/>
      <c r="Q48" s="507"/>
      <c r="R48" s="507"/>
      <c r="S48" s="507"/>
      <c r="T48" s="507"/>
      <c r="U48" s="508">
        <v>0</v>
      </c>
      <c r="V48" s="507"/>
      <c r="W48" s="507"/>
      <c r="X48" s="508"/>
      <c r="Y48" s="507"/>
      <c r="Z48" s="353">
        <f t="shared" si="8"/>
        <v>0</v>
      </c>
      <c r="AA48" s="678"/>
      <c r="AB48" s="561"/>
      <c r="AC48" s="561"/>
      <c r="AD48" s="561"/>
      <c r="AE48" s="509">
        <f>(AB48*$AB$405+$AC$405*AC48)/1000</f>
        <v>0</v>
      </c>
      <c r="AF48" s="624"/>
      <c r="AG48" s="624"/>
      <c r="AH48" s="624"/>
      <c r="AI48" s="507"/>
      <c r="AJ48" s="498" t="s">
        <v>889</v>
      </c>
    </row>
    <row r="49" spans="1:36" s="625" customFormat="1" ht="25.5" outlineLevel="1">
      <c r="A49" s="505"/>
      <c r="B49" s="505"/>
      <c r="C49" s="498" t="s">
        <v>1333</v>
      </c>
      <c r="D49" s="634" t="s">
        <v>1334</v>
      </c>
      <c r="E49" s="498"/>
      <c r="F49" s="506" t="s">
        <v>275</v>
      </c>
      <c r="G49" s="507" t="s">
        <v>273</v>
      </c>
      <c r="H49" s="507"/>
      <c r="I49" s="507"/>
      <c r="J49" s="507"/>
      <c r="K49" s="635" t="s">
        <v>1221</v>
      </c>
      <c r="L49" s="507"/>
      <c r="M49" s="507" t="s">
        <v>483</v>
      </c>
      <c r="N49" s="507"/>
      <c r="O49" s="507"/>
      <c r="P49" s="508"/>
      <c r="Q49" s="507"/>
      <c r="R49" s="507"/>
      <c r="S49" s="507"/>
      <c r="T49" s="507"/>
      <c r="U49" s="508">
        <v>0</v>
      </c>
      <c r="V49" s="507"/>
      <c r="W49" s="507"/>
      <c r="X49" s="508"/>
      <c r="Y49" s="507"/>
      <c r="Z49" s="353">
        <f t="shared" si="8"/>
        <v>0</v>
      </c>
      <c r="AA49" s="678"/>
      <c r="AB49" s="561"/>
      <c r="AC49" s="561"/>
      <c r="AD49" s="561"/>
      <c r="AE49" s="509">
        <f t="shared" si="9"/>
        <v>0</v>
      </c>
      <c r="AF49" s="624"/>
      <c r="AG49" s="624"/>
      <c r="AH49" s="624"/>
      <c r="AI49" s="507"/>
      <c r="AJ49" s="498" t="s">
        <v>889</v>
      </c>
    </row>
    <row r="50" spans="1:36" s="447" customFormat="1" ht="38.25">
      <c r="A50" s="441"/>
      <c r="B50" s="441">
        <v>7</v>
      </c>
      <c r="C50" s="442" t="s">
        <v>645</v>
      </c>
      <c r="D50" s="442" t="s">
        <v>641</v>
      </c>
      <c r="E50" s="448"/>
      <c r="F50" s="443"/>
      <c r="G50" s="444"/>
      <c r="H50" s="444"/>
      <c r="I50" s="444"/>
      <c r="J50" s="444"/>
      <c r="K50" s="444"/>
      <c r="L50" s="444"/>
      <c r="M50" s="444"/>
      <c r="N50" s="444"/>
      <c r="O50" s="444"/>
      <c r="P50" s="444"/>
      <c r="Q50" s="444"/>
      <c r="R50" s="444"/>
      <c r="S50" s="444"/>
      <c r="T50" s="444"/>
      <c r="U50" s="444"/>
      <c r="V50" s="444"/>
      <c r="W50" s="444"/>
      <c r="X50" s="444"/>
      <c r="Y50" s="444"/>
      <c r="Z50" s="445">
        <f t="shared" si="8"/>
        <v>0</v>
      </c>
      <c r="AA50" s="445">
        <f>SUM(AA52:AA60)</f>
        <v>0</v>
      </c>
      <c r="AB50" s="445">
        <f>SUM(AB52:AB60)</f>
        <v>0</v>
      </c>
      <c r="AC50" s="445">
        <f>SUM(AC52:AC60)</f>
        <v>0</v>
      </c>
      <c r="AD50" s="445">
        <f>SUM(AD52:AD60)</f>
        <v>0</v>
      </c>
      <c r="AE50" s="445">
        <f>SUM(AE52:AE60)</f>
        <v>359</v>
      </c>
      <c r="AF50" s="446"/>
      <c r="AG50" s="446"/>
      <c r="AH50" s="446"/>
      <c r="AI50" s="444"/>
      <c r="AJ50" s="442"/>
    </row>
    <row r="51" spans="1:36" ht="25.5" hidden="1">
      <c r="A51" s="437"/>
      <c r="B51" s="437"/>
      <c r="C51" s="323" t="s">
        <v>390</v>
      </c>
      <c r="D51" s="323" t="s">
        <v>391</v>
      </c>
      <c r="E51" s="327"/>
      <c r="F51" s="371"/>
      <c r="G51" s="338"/>
      <c r="H51" s="338"/>
      <c r="I51" s="338"/>
      <c r="J51" s="338" t="s">
        <v>284</v>
      </c>
      <c r="K51" s="338"/>
      <c r="L51" s="338"/>
      <c r="M51" s="339" t="s">
        <v>483</v>
      </c>
      <c r="N51" s="338"/>
      <c r="O51" s="338"/>
      <c r="P51" s="338"/>
      <c r="Q51" s="338"/>
      <c r="R51" s="338"/>
      <c r="S51" s="338"/>
      <c r="T51" s="338"/>
      <c r="U51" s="338">
        <v>0</v>
      </c>
      <c r="V51" s="338"/>
      <c r="W51" s="338"/>
      <c r="X51" s="338"/>
      <c r="Y51" s="338"/>
      <c r="Z51" s="353">
        <f t="shared" si="8"/>
        <v>0</v>
      </c>
      <c r="AA51" s="677"/>
      <c r="AB51" s="353"/>
      <c r="AC51" s="353"/>
      <c r="AD51" s="353"/>
      <c r="AE51" s="353"/>
      <c r="AF51" s="312"/>
      <c r="AG51" s="312"/>
      <c r="AH51" s="312"/>
      <c r="AI51" s="338"/>
      <c r="AJ51" s="323"/>
    </row>
    <row r="52" spans="1:36" s="511" customFormat="1" ht="43.5" customHeight="1" outlineLevel="1">
      <c r="A52" s="505"/>
      <c r="B52" s="505"/>
      <c r="C52" s="498" t="s">
        <v>50</v>
      </c>
      <c r="D52" s="498" t="s">
        <v>51</v>
      </c>
      <c r="E52" s="616"/>
      <c r="F52" s="506" t="s">
        <v>275</v>
      </c>
      <c r="G52" s="508"/>
      <c r="H52" s="508"/>
      <c r="I52" s="508"/>
      <c r="J52" s="508" t="s">
        <v>284</v>
      </c>
      <c r="K52" s="507" t="s">
        <v>263</v>
      </c>
      <c r="L52" s="508"/>
      <c r="M52" s="507" t="s">
        <v>483</v>
      </c>
      <c r="N52" s="508"/>
      <c r="O52" s="508"/>
      <c r="P52" s="508"/>
      <c r="Q52" s="508"/>
      <c r="R52" s="508"/>
      <c r="S52" s="508"/>
      <c r="T52" s="508"/>
      <c r="U52" s="508">
        <v>0</v>
      </c>
      <c r="V52" s="508"/>
      <c r="W52" s="508"/>
      <c r="X52" s="508"/>
      <c r="Y52" s="508"/>
      <c r="Z52" s="353">
        <f t="shared" si="8"/>
        <v>0</v>
      </c>
      <c r="AA52" s="677"/>
      <c r="AB52" s="509"/>
      <c r="AC52" s="509"/>
      <c r="AD52" s="509"/>
      <c r="AE52" s="509">
        <f t="shared" ref="AE52:AE57" si="10">(AB52*$AB$405+$AC$405*AC52)/1000</f>
        <v>0</v>
      </c>
      <c r="AF52" s="510"/>
      <c r="AG52" s="510"/>
      <c r="AH52" s="510"/>
      <c r="AI52" s="508"/>
      <c r="AJ52" s="498" t="s">
        <v>889</v>
      </c>
    </row>
    <row r="53" spans="1:36" s="511" customFormat="1" ht="25.5" outlineLevel="1">
      <c r="A53" s="505"/>
      <c r="B53" s="505"/>
      <c r="C53" s="498"/>
      <c r="D53" s="498" t="s">
        <v>970</v>
      </c>
      <c r="E53" s="616"/>
      <c r="F53" s="506" t="s">
        <v>275</v>
      </c>
      <c r="G53" s="508"/>
      <c r="H53" s="508"/>
      <c r="I53" s="508"/>
      <c r="J53" s="508" t="s">
        <v>288</v>
      </c>
      <c r="K53" s="507" t="s">
        <v>1221</v>
      </c>
      <c r="L53" s="508"/>
      <c r="M53" s="507" t="s">
        <v>483</v>
      </c>
      <c r="N53" s="508"/>
      <c r="O53" s="508"/>
      <c r="P53" s="508"/>
      <c r="Q53" s="508"/>
      <c r="R53" s="508"/>
      <c r="S53" s="508"/>
      <c r="T53" s="508"/>
      <c r="U53" s="508">
        <v>0</v>
      </c>
      <c r="V53" s="508"/>
      <c r="W53" s="508"/>
      <c r="X53" s="508"/>
      <c r="Y53" s="508"/>
      <c r="Z53" s="353">
        <f t="shared" si="8"/>
        <v>0</v>
      </c>
      <c r="AA53" s="677"/>
      <c r="AB53" s="509"/>
      <c r="AC53" s="509"/>
      <c r="AD53" s="509"/>
      <c r="AE53" s="509">
        <f t="shared" si="10"/>
        <v>0</v>
      </c>
      <c r="AF53" s="510"/>
      <c r="AG53" s="510"/>
      <c r="AH53" s="510"/>
      <c r="AI53" s="508"/>
      <c r="AJ53" s="498"/>
    </row>
    <row r="54" spans="1:36" s="511" customFormat="1" ht="25.5" outlineLevel="1">
      <c r="A54" s="505"/>
      <c r="B54" s="505"/>
      <c r="C54" s="498"/>
      <c r="D54" s="498" t="s">
        <v>757</v>
      </c>
      <c r="E54" s="616"/>
      <c r="F54" s="506" t="s">
        <v>275</v>
      </c>
      <c r="G54" s="508" t="s">
        <v>273</v>
      </c>
      <c r="H54" s="508"/>
      <c r="I54" s="508"/>
      <c r="J54" s="508" t="s">
        <v>288</v>
      </c>
      <c r="K54" s="507" t="s">
        <v>1221</v>
      </c>
      <c r="L54" s="508"/>
      <c r="M54" s="507" t="s">
        <v>483</v>
      </c>
      <c r="N54" s="508"/>
      <c r="O54" s="508"/>
      <c r="P54" s="508"/>
      <c r="Q54" s="508"/>
      <c r="R54" s="508"/>
      <c r="S54" s="508"/>
      <c r="T54" s="508"/>
      <c r="U54" s="508">
        <v>0</v>
      </c>
      <c r="V54" s="508"/>
      <c r="W54" s="508"/>
      <c r="X54" s="508"/>
      <c r="Y54" s="508"/>
      <c r="Z54" s="353">
        <f t="shared" si="8"/>
        <v>0</v>
      </c>
      <c r="AA54" s="677"/>
      <c r="AB54" s="509"/>
      <c r="AC54" s="509"/>
      <c r="AD54" s="509"/>
      <c r="AE54" s="509">
        <f t="shared" si="10"/>
        <v>0</v>
      </c>
      <c r="AF54" s="510"/>
      <c r="AG54" s="510"/>
      <c r="AH54" s="510"/>
      <c r="AI54" s="508"/>
      <c r="AJ54" s="498"/>
    </row>
    <row r="55" spans="1:36" s="511" customFormat="1" ht="25.5" outlineLevel="1">
      <c r="A55" s="505"/>
      <c r="B55" s="505"/>
      <c r="C55" s="498"/>
      <c r="D55" s="498" t="s">
        <v>1335</v>
      </c>
      <c r="E55" s="616"/>
      <c r="F55" s="506" t="s">
        <v>275</v>
      </c>
      <c r="G55" s="508" t="s">
        <v>273</v>
      </c>
      <c r="H55" s="508"/>
      <c r="I55" s="508"/>
      <c r="J55" s="508" t="s">
        <v>288</v>
      </c>
      <c r="K55" s="507" t="s">
        <v>1221</v>
      </c>
      <c r="L55" s="508"/>
      <c r="M55" s="507" t="s">
        <v>483</v>
      </c>
      <c r="N55" s="508"/>
      <c r="O55" s="508"/>
      <c r="P55" s="508"/>
      <c r="Q55" s="508"/>
      <c r="R55" s="508"/>
      <c r="S55" s="508"/>
      <c r="T55" s="508"/>
      <c r="U55" s="508">
        <v>0</v>
      </c>
      <c r="V55" s="508"/>
      <c r="W55" s="508"/>
      <c r="X55" s="508"/>
      <c r="Y55" s="508"/>
      <c r="Z55" s="353">
        <f t="shared" si="8"/>
        <v>0</v>
      </c>
      <c r="AA55" s="677"/>
      <c r="AB55" s="509"/>
      <c r="AC55" s="509"/>
      <c r="AD55" s="509"/>
      <c r="AE55" s="509">
        <f t="shared" si="10"/>
        <v>0</v>
      </c>
      <c r="AF55" s="510"/>
      <c r="AG55" s="510"/>
      <c r="AH55" s="510"/>
      <c r="AI55" s="508"/>
      <c r="AJ55" s="498"/>
    </row>
    <row r="56" spans="1:36" s="511" customFormat="1" outlineLevel="1">
      <c r="A56" s="505"/>
      <c r="B56" s="505"/>
      <c r="C56" s="498"/>
      <c r="D56" s="498" t="s">
        <v>446</v>
      </c>
      <c r="E56" s="616"/>
      <c r="F56" s="506" t="s">
        <v>275</v>
      </c>
      <c r="G56" s="508" t="s">
        <v>273</v>
      </c>
      <c r="H56" s="508"/>
      <c r="I56" s="508"/>
      <c r="J56" s="508" t="s">
        <v>288</v>
      </c>
      <c r="K56" s="507" t="s">
        <v>263</v>
      </c>
      <c r="L56" s="508"/>
      <c r="M56" s="507" t="s">
        <v>483</v>
      </c>
      <c r="N56" s="508"/>
      <c r="O56" s="508"/>
      <c r="P56" s="508"/>
      <c r="Q56" s="508"/>
      <c r="R56" s="508"/>
      <c r="S56" s="508"/>
      <c r="T56" s="508"/>
      <c r="U56" s="508">
        <v>0</v>
      </c>
      <c r="V56" s="508"/>
      <c r="W56" s="508"/>
      <c r="X56" s="508"/>
      <c r="Y56" s="508"/>
      <c r="Z56" s="353">
        <f t="shared" si="8"/>
        <v>0</v>
      </c>
      <c r="AA56" s="677"/>
      <c r="AB56" s="509"/>
      <c r="AC56" s="509"/>
      <c r="AD56" s="509"/>
      <c r="AE56" s="509">
        <f t="shared" si="10"/>
        <v>0</v>
      </c>
      <c r="AF56" s="510"/>
      <c r="AG56" s="510"/>
      <c r="AH56" s="510"/>
      <c r="AI56" s="508"/>
      <c r="AJ56" s="498"/>
    </row>
    <row r="57" spans="1:36" s="511" customFormat="1" outlineLevel="1">
      <c r="A57" s="505"/>
      <c r="B57" s="505"/>
      <c r="C57" s="498"/>
      <c r="D57" s="498" t="s">
        <v>1230</v>
      </c>
      <c r="E57" s="498"/>
      <c r="F57" s="506" t="s">
        <v>277</v>
      </c>
      <c r="G57" s="507"/>
      <c r="H57" s="507"/>
      <c r="I57" s="507"/>
      <c r="J57" s="507"/>
      <c r="K57" s="507" t="s">
        <v>1231</v>
      </c>
      <c r="L57" s="508"/>
      <c r="M57" s="507" t="s">
        <v>483</v>
      </c>
      <c r="N57" s="508"/>
      <c r="O57" s="508"/>
      <c r="P57" s="508"/>
      <c r="Q57" s="508"/>
      <c r="R57" s="508"/>
      <c r="S57" s="508"/>
      <c r="T57" s="508"/>
      <c r="U57" s="508">
        <v>0</v>
      </c>
      <c r="V57" s="508"/>
      <c r="W57" s="508"/>
      <c r="X57" s="508"/>
      <c r="Y57" s="508"/>
      <c r="Z57" s="353">
        <f t="shared" si="8"/>
        <v>0</v>
      </c>
      <c r="AA57" s="677"/>
      <c r="AB57" s="509"/>
      <c r="AC57" s="509"/>
      <c r="AD57" s="509"/>
      <c r="AE57" s="509">
        <f t="shared" si="10"/>
        <v>0</v>
      </c>
      <c r="AF57" s="510"/>
      <c r="AG57" s="510"/>
      <c r="AH57" s="510"/>
      <c r="AI57" s="508"/>
      <c r="AJ57" s="498"/>
    </row>
    <row r="58" spans="1:36" s="511" customFormat="1" ht="43.5" customHeight="1" outlineLevel="1">
      <c r="A58" s="636"/>
      <c r="B58" s="636"/>
      <c r="C58" s="498" t="s">
        <v>519</v>
      </c>
      <c r="D58" s="637" t="s">
        <v>1336</v>
      </c>
      <c r="E58" s="638"/>
      <c r="F58" s="639" t="s">
        <v>275</v>
      </c>
      <c r="G58" s="640"/>
      <c r="H58" s="640"/>
      <c r="I58" s="640"/>
      <c r="J58" s="640" t="s">
        <v>288</v>
      </c>
      <c r="K58" s="639" t="s">
        <v>1221</v>
      </c>
      <c r="L58" s="640"/>
      <c r="M58" s="640" t="s">
        <v>483</v>
      </c>
      <c r="N58" s="640"/>
      <c r="O58" s="640"/>
      <c r="P58" s="640"/>
      <c r="Q58" s="640"/>
      <c r="R58" s="640"/>
      <c r="S58" s="640"/>
      <c r="T58" s="640"/>
      <c r="U58" s="508">
        <v>0</v>
      </c>
      <c r="V58" s="640"/>
      <c r="W58" s="640"/>
      <c r="X58" s="640"/>
      <c r="Y58" s="640"/>
      <c r="Z58" s="353">
        <f t="shared" si="8"/>
        <v>0</v>
      </c>
      <c r="AA58" s="679"/>
      <c r="AB58" s="641"/>
      <c r="AC58" s="641"/>
      <c r="AD58" s="641"/>
      <c r="AE58" s="509">
        <v>188</v>
      </c>
      <c r="AF58" s="642"/>
      <c r="AG58" s="642"/>
      <c r="AH58" s="642"/>
      <c r="AI58" s="640"/>
      <c r="AJ58" s="637" t="s">
        <v>1205</v>
      </c>
    </row>
    <row r="59" spans="1:36" s="437" customFormat="1" ht="38.25" outlineLevel="1">
      <c r="D59" s="637" t="s">
        <v>1337</v>
      </c>
      <c r="J59" s="640" t="s">
        <v>288</v>
      </c>
      <c r="K59" s="639" t="s">
        <v>1221</v>
      </c>
      <c r="U59" s="338">
        <v>0</v>
      </c>
      <c r="Z59" s="353">
        <f t="shared" si="8"/>
        <v>0</v>
      </c>
      <c r="AA59" s="680"/>
      <c r="AE59" s="664">
        <v>171</v>
      </c>
      <c r="AJ59" s="323"/>
    </row>
    <row r="60" spans="1:36">
      <c r="A60" s="437"/>
      <c r="B60" s="437"/>
      <c r="C60" s="323"/>
      <c r="D60" s="323"/>
      <c r="E60" s="327"/>
      <c r="F60" s="371"/>
      <c r="G60" s="338"/>
      <c r="H60" s="338"/>
      <c r="I60" s="339"/>
      <c r="J60" s="338"/>
      <c r="K60" s="339"/>
      <c r="L60" s="339"/>
      <c r="M60" s="338"/>
      <c r="N60" s="338"/>
      <c r="O60" s="338"/>
      <c r="P60" s="339"/>
      <c r="Q60" s="339"/>
      <c r="R60" s="338"/>
      <c r="S60" s="338"/>
      <c r="T60" s="338"/>
      <c r="U60" s="338"/>
      <c r="V60" s="338"/>
      <c r="W60" s="338"/>
      <c r="X60" s="338"/>
      <c r="Y60" s="338"/>
      <c r="Z60" s="353">
        <f t="shared" si="8"/>
        <v>0</v>
      </c>
      <c r="AA60" s="677"/>
      <c r="AB60" s="353"/>
      <c r="AC60" s="353"/>
      <c r="AD60" s="353"/>
      <c r="AE60" s="353"/>
      <c r="AF60" s="312"/>
      <c r="AG60" s="312"/>
      <c r="AH60" s="312"/>
      <c r="AI60" s="338"/>
      <c r="AJ60" s="323"/>
    </row>
    <row r="61" spans="1:36" s="328" customFormat="1" ht="12.75">
      <c r="A61" s="545" t="s">
        <v>1106</v>
      </c>
      <c r="B61" s="504" t="s">
        <v>855</v>
      </c>
      <c r="C61" s="327"/>
      <c r="D61" s="327"/>
      <c r="E61" s="327"/>
      <c r="F61" s="371"/>
      <c r="G61" s="337"/>
      <c r="H61" s="337"/>
      <c r="I61" s="337"/>
      <c r="J61" s="337"/>
      <c r="K61" s="337"/>
      <c r="L61" s="337"/>
      <c r="M61" s="337"/>
      <c r="N61" s="337"/>
      <c r="O61" s="337"/>
      <c r="P61" s="337"/>
      <c r="Q61" s="337"/>
      <c r="R61" s="337"/>
      <c r="S61" s="337"/>
      <c r="T61" s="337"/>
      <c r="U61" s="338"/>
      <c r="V61" s="337"/>
      <c r="W61" s="337"/>
      <c r="X61" s="337"/>
      <c r="Y61" s="337"/>
      <c r="Z61" s="337"/>
      <c r="AA61" s="675"/>
      <c r="AB61" s="337"/>
      <c r="AC61" s="337"/>
      <c r="AD61" s="337"/>
      <c r="AE61" s="337"/>
      <c r="AF61" s="326"/>
      <c r="AG61" s="326"/>
      <c r="AH61" s="326"/>
      <c r="AI61" s="337"/>
      <c r="AJ61" s="327"/>
    </row>
    <row r="62" spans="1:36" s="447" customFormat="1" ht="25.5">
      <c r="A62" s="441"/>
      <c r="B62" s="441">
        <v>8</v>
      </c>
      <c r="C62" s="488" t="s">
        <v>657</v>
      </c>
      <c r="D62" s="442" t="s">
        <v>658</v>
      </c>
      <c r="E62" s="448"/>
      <c r="F62" s="443"/>
      <c r="G62" s="444"/>
      <c r="H62" s="444"/>
      <c r="I62" s="444"/>
      <c r="J62" s="444"/>
      <c r="K62" s="444"/>
      <c r="L62" s="444"/>
      <c r="M62" s="444"/>
      <c r="N62" s="444"/>
      <c r="O62" s="444"/>
      <c r="P62" s="444"/>
      <c r="Q62" s="444"/>
      <c r="R62" s="444"/>
      <c r="S62" s="444"/>
      <c r="T62" s="444"/>
      <c r="U62" s="444"/>
      <c r="V62" s="444"/>
      <c r="W62" s="444"/>
      <c r="X62" s="444"/>
      <c r="Y62" s="444"/>
      <c r="Z62" s="445">
        <f t="shared" ref="Z62:AE62" si="11">SUM(Z63:Z64)</f>
        <v>2200</v>
      </c>
      <c r="AA62" s="445">
        <f t="shared" si="11"/>
        <v>0</v>
      </c>
      <c r="AB62" s="445">
        <f t="shared" si="11"/>
        <v>0</v>
      </c>
      <c r="AC62" s="445">
        <f t="shared" si="11"/>
        <v>2200</v>
      </c>
      <c r="AD62" s="445">
        <f t="shared" si="11"/>
        <v>0</v>
      </c>
      <c r="AE62" s="445">
        <f t="shared" si="11"/>
        <v>440</v>
      </c>
      <c r="AF62" s="446"/>
      <c r="AG62" s="446"/>
      <c r="AH62" s="446"/>
      <c r="AI62" s="444"/>
      <c r="AJ62" s="442"/>
    </row>
    <row r="63" spans="1:36" s="511" customFormat="1" ht="25.5" outlineLevel="1">
      <c r="A63" s="505"/>
      <c r="B63" s="505"/>
      <c r="C63" s="498" t="s">
        <v>450</v>
      </c>
      <c r="D63" s="498" t="s">
        <v>727</v>
      </c>
      <c r="E63" s="498"/>
      <c r="F63" s="506" t="s">
        <v>275</v>
      </c>
      <c r="G63" s="507" t="s">
        <v>273</v>
      </c>
      <c r="H63" s="507"/>
      <c r="I63" s="507"/>
      <c r="J63" s="507" t="s">
        <v>288</v>
      </c>
      <c r="K63" s="507" t="s">
        <v>1221</v>
      </c>
      <c r="L63" s="507"/>
      <c r="M63" s="507" t="s">
        <v>483</v>
      </c>
      <c r="N63" s="508"/>
      <c r="O63" s="508"/>
      <c r="P63" s="507"/>
      <c r="Q63" s="507"/>
      <c r="R63" s="508"/>
      <c r="S63" s="508"/>
      <c r="T63" s="508"/>
      <c r="U63" s="508">
        <v>0</v>
      </c>
      <c r="V63" s="508"/>
      <c r="W63" s="508"/>
      <c r="X63" s="508"/>
      <c r="Y63" s="508"/>
      <c r="Z63" s="353">
        <f>AA63+AB63+AC63</f>
        <v>2200</v>
      </c>
      <c r="AA63" s="677"/>
      <c r="AB63" s="509"/>
      <c r="AC63" s="664">
        <v>2200</v>
      </c>
      <c r="AD63" s="509"/>
      <c r="AE63" s="509">
        <f>(AB63*$AB$405+$AC$405*AC63)/1000</f>
        <v>440</v>
      </c>
      <c r="AF63" s="510"/>
      <c r="AG63" s="510"/>
      <c r="AH63" s="510"/>
      <c r="AI63" s="508"/>
      <c r="AJ63" s="498" t="s">
        <v>1302</v>
      </c>
    </row>
    <row r="64" spans="1:36" s="511" customFormat="1" ht="25.5" outlineLevel="1">
      <c r="A64" s="505"/>
      <c r="B64" s="505"/>
      <c r="C64" s="498"/>
      <c r="D64" s="498" t="s">
        <v>763</v>
      </c>
      <c r="E64" s="498"/>
      <c r="F64" s="506" t="s">
        <v>275</v>
      </c>
      <c r="G64" s="507"/>
      <c r="H64" s="507"/>
      <c r="I64" s="507"/>
      <c r="J64" s="507"/>
      <c r="K64" s="507" t="s">
        <v>1221</v>
      </c>
      <c r="L64" s="507"/>
      <c r="M64" s="507" t="s">
        <v>483</v>
      </c>
      <c r="N64" s="508"/>
      <c r="O64" s="508"/>
      <c r="P64" s="507"/>
      <c r="Q64" s="507"/>
      <c r="R64" s="508"/>
      <c r="S64" s="508"/>
      <c r="T64" s="508"/>
      <c r="U64" s="508">
        <v>0</v>
      </c>
      <c r="V64" s="508"/>
      <c r="W64" s="508"/>
      <c r="X64" s="508"/>
      <c r="Y64" s="508"/>
      <c r="Z64" s="353">
        <f>AA64+AB64+AC64</f>
        <v>0</v>
      </c>
      <c r="AA64" s="677"/>
      <c r="AB64" s="509"/>
      <c r="AC64" s="509"/>
      <c r="AD64" s="509"/>
      <c r="AE64" s="509">
        <f>(AB64*$AB$405+$AC$405*AC64)/1000</f>
        <v>0</v>
      </c>
      <c r="AF64" s="510"/>
      <c r="AG64" s="510"/>
      <c r="AH64" s="510"/>
      <c r="AI64" s="508"/>
      <c r="AJ64" s="498"/>
    </row>
    <row r="65" spans="1:36" s="445" customFormat="1" ht="25.5">
      <c r="B65" s="441">
        <v>9</v>
      </c>
      <c r="C65" s="445" t="s">
        <v>898</v>
      </c>
      <c r="D65" s="445" t="s">
        <v>899</v>
      </c>
      <c r="Z65" s="445">
        <f>SUM(Z66)</f>
        <v>1764</v>
      </c>
      <c r="AB65" s="445">
        <f>SUM(AB66)</f>
        <v>882</v>
      </c>
      <c r="AC65" s="445">
        <f>SUM(AC66)</f>
        <v>882</v>
      </c>
      <c r="AD65" s="445">
        <f>SUM(AD66)</f>
        <v>0</v>
      </c>
      <c r="AE65" s="445">
        <f>SUM(AE66)</f>
        <v>361.62</v>
      </c>
    </row>
    <row r="66" spans="1:36" s="511" customFormat="1" ht="38.25" outlineLevel="1">
      <c r="A66" s="505"/>
      <c r="B66" s="505"/>
      <c r="C66" s="498" t="s">
        <v>900</v>
      </c>
      <c r="D66" s="498" t="s">
        <v>901</v>
      </c>
      <c r="E66" s="616"/>
      <c r="F66" s="506" t="s">
        <v>275</v>
      </c>
      <c r="G66" s="508"/>
      <c r="H66" s="508"/>
      <c r="I66" s="508"/>
      <c r="J66" s="508" t="s">
        <v>284</v>
      </c>
      <c r="K66" s="507" t="s">
        <v>1221</v>
      </c>
      <c r="L66" s="508"/>
      <c r="M66" s="507" t="s">
        <v>483</v>
      </c>
      <c r="N66" s="508"/>
      <c r="O66" s="508"/>
      <c r="P66" s="508"/>
      <c r="Q66" s="508"/>
      <c r="R66" s="508"/>
      <c r="S66" s="508"/>
      <c r="T66" s="508"/>
      <c r="U66" s="508">
        <v>0</v>
      </c>
      <c r="V66" s="508"/>
      <c r="W66" s="508"/>
      <c r="X66" s="508"/>
      <c r="Y66" s="508"/>
      <c r="Z66" s="353">
        <f>AA66+AB66+AC66</f>
        <v>1764</v>
      </c>
      <c r="AA66" s="677"/>
      <c r="AB66" s="664">
        <v>882</v>
      </c>
      <c r="AC66" s="664">
        <v>882</v>
      </c>
      <c r="AD66" s="509"/>
      <c r="AE66" s="509">
        <f>(AB66*$AB$405+$AC$405*AC66)/1000</f>
        <v>361.62</v>
      </c>
      <c r="AF66" s="510"/>
      <c r="AG66" s="510"/>
      <c r="AH66" s="510"/>
      <c r="AI66" s="508"/>
      <c r="AJ66" s="498" t="s">
        <v>1304</v>
      </c>
    </row>
    <row r="67" spans="1:36">
      <c r="A67" s="437"/>
      <c r="B67" s="437"/>
      <c r="C67" s="323"/>
      <c r="D67" s="475"/>
      <c r="E67" s="327"/>
      <c r="F67" s="371"/>
      <c r="G67" s="338"/>
      <c r="H67" s="338"/>
      <c r="I67" s="338"/>
      <c r="J67" s="338"/>
      <c r="K67" s="338"/>
      <c r="L67" s="338"/>
      <c r="M67" s="338"/>
      <c r="N67" s="338"/>
      <c r="O67" s="338"/>
      <c r="P67" s="338"/>
      <c r="Q67" s="338"/>
      <c r="R67" s="338"/>
      <c r="S67" s="338"/>
      <c r="T67" s="338"/>
      <c r="U67" s="338"/>
      <c r="V67" s="338"/>
      <c r="W67" s="338"/>
      <c r="X67" s="338"/>
      <c r="Y67" s="338"/>
      <c r="Z67" s="353"/>
      <c r="AA67" s="677"/>
      <c r="AB67" s="353"/>
      <c r="AC67" s="353"/>
      <c r="AD67" s="353"/>
      <c r="AE67" s="353"/>
      <c r="AF67" s="312"/>
      <c r="AG67" s="312"/>
      <c r="AH67" s="312"/>
      <c r="AI67" s="338"/>
      <c r="AJ67" s="475"/>
    </row>
    <row r="68" spans="1:36" ht="12.75">
      <c r="A68" s="538" t="s">
        <v>1079</v>
      </c>
      <c r="B68" s="503" t="s">
        <v>1232</v>
      </c>
      <c r="C68" s="322"/>
      <c r="D68" s="322"/>
      <c r="E68" s="322"/>
      <c r="F68" s="370"/>
      <c r="G68" s="336"/>
      <c r="H68" s="336"/>
      <c r="I68" s="336"/>
      <c r="J68" s="336"/>
      <c r="K68" s="336"/>
      <c r="L68" s="336"/>
      <c r="M68" s="336"/>
      <c r="N68" s="336"/>
      <c r="O68" s="336"/>
      <c r="P68" s="336"/>
      <c r="Q68" s="336"/>
      <c r="R68" s="336"/>
      <c r="S68" s="336"/>
      <c r="T68" s="336"/>
      <c r="U68" s="336"/>
      <c r="V68" s="336"/>
      <c r="W68" s="336"/>
      <c r="X68" s="336"/>
      <c r="Y68" s="336"/>
      <c r="Z68" s="354"/>
      <c r="AA68" s="354"/>
      <c r="AB68" s="354"/>
      <c r="AC68" s="354"/>
      <c r="AD68" s="354"/>
      <c r="AE68" s="354"/>
      <c r="AF68" s="314"/>
      <c r="AG68" s="314"/>
      <c r="AH68" s="314"/>
      <c r="AI68" s="487"/>
      <c r="AJ68" s="322"/>
    </row>
    <row r="69" spans="1:36" ht="17.25" customHeight="1">
      <c r="A69" s="437"/>
      <c r="B69" s="437"/>
      <c r="C69" s="323"/>
      <c r="D69" s="323"/>
      <c r="E69" s="323"/>
      <c r="F69" s="371"/>
      <c r="G69" s="339"/>
      <c r="H69" s="339"/>
      <c r="I69" s="339"/>
      <c r="J69" s="339"/>
      <c r="K69" s="338"/>
      <c r="L69" s="338"/>
      <c r="M69" s="338"/>
      <c r="N69" s="338"/>
      <c r="O69" s="338"/>
      <c r="P69" s="338"/>
      <c r="Q69" s="338"/>
      <c r="R69" s="338"/>
      <c r="S69" s="338"/>
      <c r="T69" s="338"/>
      <c r="U69" s="338"/>
      <c r="V69" s="338"/>
      <c r="W69" s="338"/>
      <c r="X69" s="338"/>
      <c r="Y69" s="338"/>
      <c r="Z69" s="353"/>
      <c r="AA69" s="677"/>
      <c r="AB69" s="353"/>
      <c r="AC69" s="353"/>
      <c r="AD69" s="353"/>
      <c r="AE69" s="353"/>
      <c r="AF69" s="312"/>
      <c r="AG69" s="312"/>
      <c r="AH69" s="312"/>
      <c r="AI69" s="338"/>
      <c r="AJ69" s="323"/>
    </row>
    <row r="70" spans="1:36" s="445" customFormat="1" ht="25.5">
      <c r="B70" s="441">
        <v>10</v>
      </c>
      <c r="C70" s="445" t="s">
        <v>646</v>
      </c>
      <c r="D70" s="445" t="s">
        <v>647</v>
      </c>
      <c r="Z70" s="445">
        <f t="shared" ref="Z70:AE70" si="12">SUM(Z71:Z77)</f>
        <v>1568</v>
      </c>
      <c r="AA70" s="445">
        <f t="shared" si="12"/>
        <v>0</v>
      </c>
      <c r="AB70" s="445">
        <f t="shared" si="12"/>
        <v>768</v>
      </c>
      <c r="AC70" s="445">
        <f t="shared" si="12"/>
        <v>800</v>
      </c>
      <c r="AD70" s="445">
        <f t="shared" si="12"/>
        <v>0</v>
      </c>
      <c r="AE70" s="445">
        <f t="shared" si="12"/>
        <v>174.08</v>
      </c>
    </row>
    <row r="71" spans="1:36" s="511" customFormat="1" ht="38.25" outlineLevel="1">
      <c r="A71" s="505"/>
      <c r="B71" s="505"/>
      <c r="C71" s="498" t="s">
        <v>392</v>
      </c>
      <c r="D71" s="498" t="s">
        <v>1338</v>
      </c>
      <c r="E71" s="616"/>
      <c r="F71" s="506" t="s">
        <v>275</v>
      </c>
      <c r="G71" s="508"/>
      <c r="H71" s="508"/>
      <c r="I71" s="508"/>
      <c r="J71" s="508" t="s">
        <v>284</v>
      </c>
      <c r="K71" s="507" t="s">
        <v>1231</v>
      </c>
      <c r="L71" s="508"/>
      <c r="M71" s="507" t="s">
        <v>483</v>
      </c>
      <c r="N71" s="508"/>
      <c r="O71" s="508"/>
      <c r="P71" s="508"/>
      <c r="Q71" s="508"/>
      <c r="R71" s="508"/>
      <c r="S71" s="508"/>
      <c r="T71" s="508"/>
      <c r="U71" s="508">
        <v>0</v>
      </c>
      <c r="V71" s="508"/>
      <c r="W71" s="508"/>
      <c r="X71" s="508"/>
      <c r="Y71" s="508"/>
      <c r="Z71" s="353">
        <f t="shared" ref="Z71:Z77" si="13">AA71+AB71+AC71</f>
        <v>720</v>
      </c>
      <c r="AA71" s="677"/>
      <c r="AB71" s="509">
        <v>320</v>
      </c>
      <c r="AC71" s="509">
        <v>400</v>
      </c>
      <c r="AD71" s="509"/>
      <c r="AE71" s="509"/>
      <c r="AF71" s="510"/>
      <c r="AG71" s="510"/>
      <c r="AH71" s="510"/>
      <c r="AI71" s="508"/>
      <c r="AJ71" s="498" t="s">
        <v>1305</v>
      </c>
    </row>
    <row r="72" spans="1:36" s="511" customFormat="1" ht="25.5" outlineLevel="1">
      <c r="A72" s="505"/>
      <c r="B72" s="505"/>
      <c r="C72" s="498"/>
      <c r="D72" s="498" t="s">
        <v>1339</v>
      </c>
      <c r="E72" s="616"/>
      <c r="F72" s="506"/>
      <c r="G72" s="508"/>
      <c r="H72" s="508"/>
      <c r="I72" s="508"/>
      <c r="J72" s="508"/>
      <c r="K72" s="507" t="s">
        <v>1231</v>
      </c>
      <c r="L72" s="508"/>
      <c r="M72" s="507"/>
      <c r="N72" s="508"/>
      <c r="O72" s="508"/>
      <c r="P72" s="508"/>
      <c r="Q72" s="508"/>
      <c r="R72" s="508"/>
      <c r="S72" s="508"/>
      <c r="T72" s="508"/>
      <c r="U72" s="508">
        <v>0</v>
      </c>
      <c r="V72" s="508"/>
      <c r="W72" s="508"/>
      <c r="X72" s="508"/>
      <c r="Y72" s="508"/>
      <c r="Z72" s="353">
        <f t="shared" si="13"/>
        <v>848</v>
      </c>
      <c r="AA72" s="677"/>
      <c r="AB72" s="664">
        <v>448</v>
      </c>
      <c r="AC72" s="664">
        <v>400</v>
      </c>
      <c r="AD72" s="509"/>
      <c r="AE72" s="509">
        <f t="shared" ref="AE72:AE77" si="14">(AB72*$AB$405+$AC$405*AC72)/1000</f>
        <v>174.08</v>
      </c>
      <c r="AF72" s="510"/>
      <c r="AG72" s="510"/>
      <c r="AH72" s="510"/>
      <c r="AI72" s="508"/>
      <c r="AJ72" s="498"/>
    </row>
    <row r="73" spans="1:36" s="511" customFormat="1" ht="25.5" outlineLevel="1">
      <c r="A73" s="505"/>
      <c r="B73" s="505"/>
      <c r="C73" s="498"/>
      <c r="D73" s="507" t="s">
        <v>1233</v>
      </c>
      <c r="E73" s="616"/>
      <c r="F73" s="506" t="s">
        <v>275</v>
      </c>
      <c r="G73" s="508"/>
      <c r="H73" s="508"/>
      <c r="I73" s="508"/>
      <c r="J73" s="508" t="s">
        <v>288</v>
      </c>
      <c r="K73" s="507" t="s">
        <v>1231</v>
      </c>
      <c r="L73" s="508"/>
      <c r="M73" s="507" t="s">
        <v>483</v>
      </c>
      <c r="N73" s="508"/>
      <c r="O73" s="508"/>
      <c r="P73" s="508"/>
      <c r="Q73" s="508"/>
      <c r="R73" s="508"/>
      <c r="S73" s="508"/>
      <c r="T73" s="508"/>
      <c r="U73" s="508">
        <v>0</v>
      </c>
      <c r="V73" s="508"/>
      <c r="W73" s="508"/>
      <c r="X73" s="508"/>
      <c r="Y73" s="508"/>
      <c r="Z73" s="353">
        <f t="shared" si="13"/>
        <v>0</v>
      </c>
      <c r="AA73" s="677"/>
      <c r="AB73" s="509"/>
      <c r="AC73" s="509"/>
      <c r="AD73" s="509"/>
      <c r="AE73" s="509">
        <f t="shared" si="14"/>
        <v>0</v>
      </c>
      <c r="AF73" s="510"/>
      <c r="AG73" s="510"/>
      <c r="AH73" s="510"/>
      <c r="AI73" s="508"/>
      <c r="AJ73" s="498"/>
    </row>
    <row r="74" spans="1:36" s="511" customFormat="1" ht="25.5" outlineLevel="1">
      <c r="A74" s="505"/>
      <c r="B74" s="505"/>
      <c r="C74" s="498"/>
      <c r="D74" s="498" t="s">
        <v>980</v>
      </c>
      <c r="E74" s="616"/>
      <c r="F74" s="506" t="s">
        <v>275</v>
      </c>
      <c r="G74" s="508"/>
      <c r="H74" s="508"/>
      <c r="I74" s="508"/>
      <c r="J74" s="508" t="s">
        <v>288</v>
      </c>
      <c r="K74" s="507" t="s">
        <v>1221</v>
      </c>
      <c r="L74" s="508"/>
      <c r="M74" s="507" t="s">
        <v>483</v>
      </c>
      <c r="N74" s="508"/>
      <c r="O74" s="508"/>
      <c r="P74" s="508"/>
      <c r="Q74" s="508"/>
      <c r="R74" s="508"/>
      <c r="S74" s="508"/>
      <c r="T74" s="508"/>
      <c r="U74" s="508">
        <v>0</v>
      </c>
      <c r="V74" s="508"/>
      <c r="W74" s="508"/>
      <c r="X74" s="508"/>
      <c r="Y74" s="508"/>
      <c r="Z74" s="353">
        <f t="shared" si="13"/>
        <v>0</v>
      </c>
      <c r="AA74" s="677"/>
      <c r="AB74" s="509"/>
      <c r="AC74" s="509"/>
      <c r="AD74" s="509"/>
      <c r="AE74" s="509">
        <f t="shared" si="14"/>
        <v>0</v>
      </c>
      <c r="AF74" s="510"/>
      <c r="AG74" s="510"/>
      <c r="AH74" s="510"/>
      <c r="AI74" s="508"/>
      <c r="AJ74" s="498"/>
    </row>
    <row r="75" spans="1:36" s="511" customFormat="1" outlineLevel="1">
      <c r="A75" s="505"/>
      <c r="B75" s="505"/>
      <c r="C75" s="498"/>
      <c r="D75" s="498" t="s">
        <v>517</v>
      </c>
      <c r="E75" s="616"/>
      <c r="F75" s="506" t="s">
        <v>275</v>
      </c>
      <c r="G75" s="508"/>
      <c r="H75" s="508"/>
      <c r="I75" s="508"/>
      <c r="J75" s="508" t="s">
        <v>288</v>
      </c>
      <c r="K75" s="507" t="s">
        <v>1221</v>
      </c>
      <c r="L75" s="508"/>
      <c r="M75" s="507" t="s">
        <v>483</v>
      </c>
      <c r="N75" s="508"/>
      <c r="O75" s="508"/>
      <c r="P75" s="508"/>
      <c r="Q75" s="508"/>
      <c r="R75" s="508"/>
      <c r="S75" s="508"/>
      <c r="T75" s="508"/>
      <c r="U75" s="508">
        <v>0</v>
      </c>
      <c r="V75" s="508"/>
      <c r="W75" s="508"/>
      <c r="X75" s="508"/>
      <c r="Y75" s="508"/>
      <c r="Z75" s="353">
        <f t="shared" si="13"/>
        <v>0</v>
      </c>
      <c r="AA75" s="677"/>
      <c r="AB75" s="509"/>
      <c r="AC75" s="509"/>
      <c r="AD75" s="509"/>
      <c r="AE75" s="509">
        <f t="shared" si="14"/>
        <v>0</v>
      </c>
      <c r="AF75" s="510"/>
      <c r="AG75" s="510"/>
      <c r="AH75" s="510"/>
      <c r="AI75" s="508"/>
      <c r="AJ75" s="498"/>
    </row>
    <row r="76" spans="1:36" s="511" customFormat="1" ht="25.5" outlineLevel="1">
      <c r="A76" s="505"/>
      <c r="B76" s="505"/>
      <c r="C76" s="498" t="s">
        <v>760</v>
      </c>
      <c r="D76" s="498" t="s">
        <v>513</v>
      </c>
      <c r="E76" s="616"/>
      <c r="F76" s="506" t="s">
        <v>275</v>
      </c>
      <c r="G76" s="508"/>
      <c r="H76" s="508"/>
      <c r="I76" s="508"/>
      <c r="J76" s="508" t="s">
        <v>288</v>
      </c>
      <c r="K76" s="507" t="s">
        <v>1221</v>
      </c>
      <c r="L76" s="508"/>
      <c r="M76" s="507" t="s">
        <v>483</v>
      </c>
      <c r="N76" s="508"/>
      <c r="O76" s="508"/>
      <c r="P76" s="508"/>
      <c r="Q76" s="508"/>
      <c r="R76" s="508"/>
      <c r="S76" s="508"/>
      <c r="T76" s="508"/>
      <c r="U76" s="508">
        <v>0</v>
      </c>
      <c r="V76" s="508"/>
      <c r="W76" s="508"/>
      <c r="X76" s="508"/>
      <c r="Y76" s="508"/>
      <c r="Z76" s="353">
        <f t="shared" si="13"/>
        <v>0</v>
      </c>
      <c r="AA76" s="677"/>
      <c r="AB76" s="509"/>
      <c r="AC76" s="509"/>
      <c r="AD76" s="509"/>
      <c r="AE76" s="509">
        <f t="shared" si="14"/>
        <v>0</v>
      </c>
      <c r="AF76" s="510"/>
      <c r="AG76" s="510"/>
      <c r="AH76" s="510"/>
      <c r="AI76" s="508"/>
      <c r="AJ76" s="498" t="s">
        <v>889</v>
      </c>
    </row>
    <row r="77" spans="1:36" s="511" customFormat="1" ht="25.5" outlineLevel="1">
      <c r="A77" s="505"/>
      <c r="B77" s="505"/>
      <c r="C77" s="498"/>
      <c r="D77" s="498" t="s">
        <v>762</v>
      </c>
      <c r="E77" s="616"/>
      <c r="F77" s="506" t="s">
        <v>275</v>
      </c>
      <c r="G77" s="508"/>
      <c r="H77" s="508"/>
      <c r="I77" s="508"/>
      <c r="J77" s="508" t="s">
        <v>288</v>
      </c>
      <c r="K77" s="507" t="s">
        <v>1221</v>
      </c>
      <c r="L77" s="508"/>
      <c r="M77" s="507" t="s">
        <v>483</v>
      </c>
      <c r="N77" s="508"/>
      <c r="O77" s="508"/>
      <c r="P77" s="508"/>
      <c r="Q77" s="508"/>
      <c r="R77" s="508"/>
      <c r="S77" s="508"/>
      <c r="T77" s="508"/>
      <c r="U77" s="508">
        <v>0</v>
      </c>
      <c r="V77" s="508"/>
      <c r="W77" s="508"/>
      <c r="X77" s="508"/>
      <c r="Y77" s="508"/>
      <c r="Z77" s="353">
        <f t="shared" si="13"/>
        <v>0</v>
      </c>
      <c r="AA77" s="677"/>
      <c r="AB77" s="509"/>
      <c r="AC77" s="509"/>
      <c r="AD77" s="509"/>
      <c r="AE77" s="509">
        <f t="shared" si="14"/>
        <v>0</v>
      </c>
      <c r="AF77" s="510"/>
      <c r="AG77" s="510"/>
      <c r="AH77" s="510"/>
      <c r="AI77" s="508"/>
      <c r="AJ77" s="498" t="s">
        <v>761</v>
      </c>
    </row>
    <row r="78" spans="1:36">
      <c r="A78" s="437"/>
      <c r="B78" s="437"/>
      <c r="C78" s="323"/>
      <c r="D78" s="323"/>
      <c r="E78" s="327"/>
      <c r="F78" s="371"/>
      <c r="G78" s="338"/>
      <c r="H78" s="338"/>
      <c r="I78" s="339"/>
      <c r="J78" s="338"/>
      <c r="K78" s="339"/>
      <c r="L78" s="339"/>
      <c r="M78" s="338"/>
      <c r="N78" s="338"/>
      <c r="O78" s="338"/>
      <c r="P78" s="339"/>
      <c r="Q78" s="339"/>
      <c r="R78" s="338"/>
      <c r="S78" s="338"/>
      <c r="T78" s="338"/>
      <c r="U78" s="338"/>
      <c r="V78" s="338"/>
      <c r="W78" s="338"/>
      <c r="X78" s="338"/>
      <c r="Y78" s="338"/>
      <c r="Z78" s="353"/>
      <c r="AA78" s="677"/>
      <c r="AB78" s="353"/>
      <c r="AC78" s="353"/>
      <c r="AD78" s="353"/>
      <c r="AE78" s="353"/>
      <c r="AF78" s="312"/>
      <c r="AG78" s="312"/>
      <c r="AH78" s="312"/>
      <c r="AI78" s="338"/>
      <c r="AJ78" s="323"/>
    </row>
    <row r="79" spans="1:36" ht="12.75">
      <c r="A79" s="541" t="s">
        <v>1080</v>
      </c>
      <c r="B79" s="503" t="s">
        <v>1237</v>
      </c>
      <c r="C79" s="322"/>
      <c r="D79" s="322"/>
      <c r="E79" s="322"/>
      <c r="F79" s="370"/>
      <c r="G79" s="336"/>
      <c r="H79" s="336"/>
      <c r="I79" s="336"/>
      <c r="J79" s="336"/>
      <c r="K79" s="336"/>
      <c r="L79" s="336"/>
      <c r="M79" s="336"/>
      <c r="N79" s="336"/>
      <c r="O79" s="336"/>
      <c r="P79" s="336"/>
      <c r="Q79" s="336"/>
      <c r="R79" s="336"/>
      <c r="S79" s="336"/>
      <c r="T79" s="336"/>
      <c r="U79" s="336"/>
      <c r="V79" s="336"/>
      <c r="W79" s="336"/>
      <c r="X79" s="336"/>
      <c r="Y79" s="336"/>
      <c r="Z79" s="354"/>
      <c r="AA79" s="354"/>
      <c r="AB79" s="354"/>
      <c r="AC79" s="354"/>
      <c r="AD79" s="354"/>
      <c r="AE79" s="354"/>
      <c r="AF79" s="314"/>
      <c r="AG79" s="314"/>
      <c r="AH79" s="314"/>
      <c r="AI79" s="487"/>
      <c r="AJ79" s="322"/>
    </row>
    <row r="80" spans="1:36" ht="17.25" customHeight="1">
      <c r="A80" s="437"/>
      <c r="B80" s="437"/>
      <c r="C80" s="323"/>
      <c r="D80" s="323"/>
      <c r="E80" s="323"/>
      <c r="F80" s="371"/>
      <c r="G80" s="339"/>
      <c r="H80" s="339"/>
      <c r="I80" s="339"/>
      <c r="J80" s="339"/>
      <c r="K80" s="338"/>
      <c r="L80" s="338"/>
      <c r="M80" s="338"/>
      <c r="N80" s="338"/>
      <c r="O80" s="338"/>
      <c r="P80" s="338"/>
      <c r="Q80" s="338"/>
      <c r="R80" s="338"/>
      <c r="S80" s="338"/>
      <c r="T80" s="338"/>
      <c r="U80" s="338"/>
      <c r="V80" s="338"/>
      <c r="W80" s="338"/>
      <c r="X80" s="338"/>
      <c r="Y80" s="338"/>
      <c r="Z80" s="353"/>
      <c r="AA80" s="677"/>
      <c r="AB80" s="353"/>
      <c r="AC80" s="353"/>
      <c r="AD80" s="353"/>
      <c r="AE80" s="353"/>
      <c r="AF80" s="312"/>
      <c r="AG80" s="312"/>
      <c r="AH80" s="312"/>
      <c r="AI80" s="338"/>
      <c r="AJ80" s="323"/>
    </row>
    <row r="81" spans="1:36" s="328" customFormat="1" ht="12.75">
      <c r="A81" s="545" t="s">
        <v>1107</v>
      </c>
      <c r="B81" s="504" t="s">
        <v>856</v>
      </c>
      <c r="C81" s="327"/>
      <c r="D81" s="327"/>
      <c r="E81" s="327"/>
      <c r="F81" s="371"/>
      <c r="G81" s="337"/>
      <c r="H81" s="337"/>
      <c r="I81" s="337"/>
      <c r="J81" s="337"/>
      <c r="K81" s="337"/>
      <c r="L81" s="337"/>
      <c r="M81" s="337"/>
      <c r="N81" s="337"/>
      <c r="O81" s="337"/>
      <c r="P81" s="337"/>
      <c r="Q81" s="337"/>
      <c r="R81" s="337"/>
      <c r="S81" s="337"/>
      <c r="T81" s="337"/>
      <c r="U81" s="338"/>
      <c r="V81" s="337"/>
      <c r="W81" s="337"/>
      <c r="X81" s="337"/>
      <c r="Y81" s="337"/>
      <c r="Z81" s="337"/>
      <c r="AA81" s="675"/>
      <c r="AB81" s="337"/>
      <c r="AC81" s="337"/>
      <c r="AD81" s="337"/>
      <c r="AE81" s="337"/>
      <c r="AF81" s="326"/>
      <c r="AG81" s="326"/>
      <c r="AH81" s="326"/>
      <c r="AI81" s="337"/>
      <c r="AJ81" s="327"/>
    </row>
    <row r="82" spans="1:36" s="445" customFormat="1" ht="25.5">
      <c r="B82" s="441">
        <v>11</v>
      </c>
      <c r="C82" s="445" t="s">
        <v>857</v>
      </c>
      <c r="D82" s="445" t="s">
        <v>858</v>
      </c>
      <c r="Z82" s="445">
        <f t="shared" ref="Z82:AE82" si="15">SUM(Z83:Z88)</f>
        <v>25800</v>
      </c>
      <c r="AA82" s="445">
        <f t="shared" si="15"/>
        <v>0</v>
      </c>
      <c r="AB82" s="445">
        <f t="shared" si="15"/>
        <v>21100</v>
      </c>
      <c r="AC82" s="445">
        <f t="shared" si="15"/>
        <v>4700</v>
      </c>
      <c r="AD82" s="445">
        <f t="shared" si="15"/>
        <v>0</v>
      </c>
      <c r="AE82" s="445">
        <f t="shared" si="15"/>
        <v>5371</v>
      </c>
    </row>
    <row r="83" spans="1:36" s="511" customFormat="1" ht="38.25" outlineLevel="1">
      <c r="A83" s="505"/>
      <c r="B83" s="505"/>
      <c r="C83" s="498" t="s">
        <v>903</v>
      </c>
      <c r="D83" s="498" t="s">
        <v>904</v>
      </c>
      <c r="E83" s="498"/>
      <c r="F83" s="506" t="s">
        <v>275</v>
      </c>
      <c r="G83" s="507"/>
      <c r="H83" s="507"/>
      <c r="I83" s="507"/>
      <c r="J83" s="507" t="s">
        <v>286</v>
      </c>
      <c r="K83" s="507" t="s">
        <v>1234</v>
      </c>
      <c r="L83" s="507"/>
      <c r="M83" s="507" t="s">
        <v>483</v>
      </c>
      <c r="N83" s="508"/>
      <c r="O83" s="508"/>
      <c r="P83" s="507"/>
      <c r="Q83" s="507"/>
      <c r="R83" s="508"/>
      <c r="S83" s="508"/>
      <c r="T83" s="508"/>
      <c r="U83" s="508">
        <v>0</v>
      </c>
      <c r="V83" s="508"/>
      <c r="W83" s="508"/>
      <c r="X83" s="508"/>
      <c r="Y83" s="508"/>
      <c r="Z83" s="353">
        <f t="shared" ref="Z83:Z88" si="16">AA83+AB83+AC83</f>
        <v>0</v>
      </c>
      <c r="AA83" s="677"/>
      <c r="AB83" s="509"/>
      <c r="AC83" s="509"/>
      <c r="AD83" s="509"/>
      <c r="AE83" s="509">
        <f t="shared" ref="AE83:AE88" si="17">(AB83*$AB$405+$AC$405*AC83)/1000</f>
        <v>0</v>
      </c>
      <c r="AF83" s="510"/>
      <c r="AG83" s="510"/>
      <c r="AH83" s="510"/>
      <c r="AI83" s="508"/>
      <c r="AJ83" s="498"/>
    </row>
    <row r="84" spans="1:36" s="511" customFormat="1" ht="38.25" outlineLevel="1">
      <c r="A84" s="505"/>
      <c r="B84" s="505"/>
      <c r="C84" s="498" t="s">
        <v>766</v>
      </c>
      <c r="D84" s="498" t="s">
        <v>1340</v>
      </c>
      <c r="E84" s="498"/>
      <c r="F84" s="506" t="s">
        <v>275</v>
      </c>
      <c r="G84" s="507" t="s">
        <v>273</v>
      </c>
      <c r="H84" s="507"/>
      <c r="I84" s="507"/>
      <c r="J84" s="507" t="s">
        <v>283</v>
      </c>
      <c r="K84" s="507" t="s">
        <v>1234</v>
      </c>
      <c r="L84" s="507"/>
      <c r="M84" s="507" t="s">
        <v>486</v>
      </c>
      <c r="N84" s="508"/>
      <c r="O84" s="508"/>
      <c r="P84" s="507"/>
      <c r="Q84" s="507"/>
      <c r="R84" s="508" t="s">
        <v>296</v>
      </c>
      <c r="S84" s="507">
        <v>2009</v>
      </c>
      <c r="T84" s="508"/>
      <c r="U84" s="508">
        <v>0</v>
      </c>
      <c r="V84" s="507"/>
      <c r="W84" s="507"/>
      <c r="X84" s="508"/>
      <c r="Y84" s="508"/>
      <c r="Z84" s="353">
        <f t="shared" si="16"/>
        <v>12400</v>
      </c>
      <c r="AA84" s="677"/>
      <c r="AB84" s="699">
        <v>9500</v>
      </c>
      <c r="AC84" s="699">
        <v>2900</v>
      </c>
      <c r="AD84" s="509"/>
      <c r="AE84" s="509">
        <f t="shared" si="17"/>
        <v>2575</v>
      </c>
      <c r="AF84" s="510"/>
      <c r="AG84" s="510"/>
      <c r="AH84" s="510"/>
      <c r="AI84" s="508"/>
      <c r="AJ84" s="498" t="s">
        <v>732</v>
      </c>
    </row>
    <row r="85" spans="1:36" s="511" customFormat="1" ht="38.25" outlineLevel="1">
      <c r="A85" s="505"/>
      <c r="B85" s="505"/>
      <c r="C85" s="498"/>
      <c r="D85" s="498" t="s">
        <v>1341</v>
      </c>
      <c r="E85" s="498"/>
      <c r="F85" s="506"/>
      <c r="G85" s="507"/>
      <c r="H85" s="507"/>
      <c r="I85" s="507"/>
      <c r="J85" s="507"/>
      <c r="K85" s="507" t="s">
        <v>263</v>
      </c>
      <c r="L85" s="507"/>
      <c r="M85" s="507"/>
      <c r="N85" s="508"/>
      <c r="O85" s="508"/>
      <c r="P85" s="507"/>
      <c r="Q85" s="507"/>
      <c r="R85" s="508"/>
      <c r="S85" s="507"/>
      <c r="T85" s="508"/>
      <c r="U85" s="507">
        <v>0</v>
      </c>
      <c r="V85" s="507"/>
      <c r="W85" s="507"/>
      <c r="X85" s="508"/>
      <c r="Y85" s="508"/>
      <c r="Z85" s="356">
        <f t="shared" si="16"/>
        <v>13400</v>
      </c>
      <c r="AA85" s="696"/>
      <c r="AB85" s="699">
        <v>11600</v>
      </c>
      <c r="AC85" s="699">
        <v>1800</v>
      </c>
      <c r="AD85" s="561"/>
      <c r="AE85" s="561">
        <f t="shared" si="17"/>
        <v>2796</v>
      </c>
      <c r="AF85" s="510"/>
      <c r="AG85" s="510"/>
      <c r="AH85" s="510"/>
      <c r="AI85" s="508"/>
      <c r="AJ85" s="498"/>
    </row>
    <row r="86" spans="1:36" s="511" customFormat="1" ht="38.25" outlineLevel="1">
      <c r="A86" s="505"/>
      <c r="B86" s="505"/>
      <c r="C86" s="645"/>
      <c r="D86" s="507" t="s">
        <v>1236</v>
      </c>
      <c r="E86" s="498"/>
      <c r="F86" s="506" t="s">
        <v>275</v>
      </c>
      <c r="G86" s="507"/>
      <c r="H86" s="507"/>
      <c r="I86" s="507"/>
      <c r="J86" s="507" t="s">
        <v>284</v>
      </c>
      <c r="K86" s="507" t="s">
        <v>1234</v>
      </c>
      <c r="L86" s="507"/>
      <c r="M86" s="507"/>
      <c r="N86" s="508"/>
      <c r="O86" s="508"/>
      <c r="P86" s="507"/>
      <c r="Q86" s="507"/>
      <c r="R86" s="508"/>
      <c r="S86" s="508"/>
      <c r="T86" s="508"/>
      <c r="U86" s="508">
        <v>0</v>
      </c>
      <c r="V86" s="508"/>
      <c r="W86" s="508"/>
      <c r="X86" s="508"/>
      <c r="Y86" s="508"/>
      <c r="Z86" s="353">
        <f t="shared" si="16"/>
        <v>0</v>
      </c>
      <c r="AA86" s="677"/>
      <c r="AB86" s="509"/>
      <c r="AC86" s="509"/>
      <c r="AD86" s="509"/>
      <c r="AE86" s="509">
        <f t="shared" si="17"/>
        <v>0</v>
      </c>
      <c r="AF86" s="510"/>
      <c r="AG86" s="510"/>
      <c r="AH86" s="510"/>
      <c r="AI86" s="508"/>
      <c r="AJ86" s="498"/>
    </row>
    <row r="87" spans="1:36" s="511" customFormat="1" ht="18.75" outlineLevel="1">
      <c r="A87" s="626"/>
      <c r="B87" s="626"/>
      <c r="C87" s="498"/>
      <c r="D87" s="498" t="s">
        <v>905</v>
      </c>
      <c r="E87" s="498"/>
      <c r="F87" s="506" t="s">
        <v>275</v>
      </c>
      <c r="G87" s="507" t="s">
        <v>273</v>
      </c>
      <c r="H87" s="507"/>
      <c r="I87" s="507"/>
      <c r="J87" s="507" t="s">
        <v>288</v>
      </c>
      <c r="K87" s="507" t="s">
        <v>263</v>
      </c>
      <c r="L87" s="507"/>
      <c r="M87" s="507" t="s">
        <v>484</v>
      </c>
      <c r="N87" s="508"/>
      <c r="O87" s="508"/>
      <c r="P87" s="508"/>
      <c r="Q87" s="507"/>
      <c r="R87" s="508"/>
      <c r="S87" s="508"/>
      <c r="T87" s="508"/>
      <c r="U87" s="508">
        <v>0</v>
      </c>
      <c r="V87" s="507"/>
      <c r="W87" s="507"/>
      <c r="X87" s="508"/>
      <c r="Y87" s="508"/>
      <c r="Z87" s="353">
        <f t="shared" si="16"/>
        <v>0</v>
      </c>
      <c r="AA87" s="677"/>
      <c r="AB87" s="509"/>
      <c r="AC87" s="509"/>
      <c r="AD87" s="509"/>
      <c r="AE87" s="509">
        <f t="shared" si="17"/>
        <v>0</v>
      </c>
      <c r="AF87" s="510"/>
      <c r="AG87" s="510"/>
      <c r="AH87" s="510"/>
      <c r="AI87" s="508"/>
      <c r="AJ87" s="498"/>
    </row>
    <row r="88" spans="1:36" s="511" customFormat="1" ht="25.5" outlineLevel="1">
      <c r="A88" s="505"/>
      <c r="B88" s="505"/>
      <c r="C88" s="646"/>
      <c r="D88" s="498" t="s">
        <v>62</v>
      </c>
      <c r="E88" s="498"/>
      <c r="F88" s="506" t="s">
        <v>275</v>
      </c>
      <c r="G88" s="507" t="s">
        <v>273</v>
      </c>
      <c r="H88" s="507"/>
      <c r="I88" s="507"/>
      <c r="J88" s="507" t="s">
        <v>288</v>
      </c>
      <c r="K88" s="507" t="s">
        <v>1234</v>
      </c>
      <c r="L88" s="507"/>
      <c r="M88" s="507" t="s">
        <v>486</v>
      </c>
      <c r="N88" s="508"/>
      <c r="O88" s="508"/>
      <c r="P88" s="507"/>
      <c r="Q88" s="507"/>
      <c r="R88" s="508"/>
      <c r="S88" s="508"/>
      <c r="T88" s="508"/>
      <c r="U88" s="508">
        <v>0</v>
      </c>
      <c r="V88" s="508"/>
      <c r="W88" s="508"/>
      <c r="X88" s="508"/>
      <c r="Y88" s="508"/>
      <c r="Z88" s="353">
        <f t="shared" si="16"/>
        <v>0</v>
      </c>
      <c r="AA88" s="677"/>
      <c r="AB88" s="509"/>
      <c r="AC88" s="509"/>
      <c r="AD88" s="509"/>
      <c r="AE88" s="509">
        <f t="shared" si="17"/>
        <v>0</v>
      </c>
      <c r="AF88" s="510"/>
      <c r="AG88" s="510"/>
      <c r="AH88" s="510"/>
      <c r="AI88" s="508"/>
      <c r="AJ88" s="498"/>
    </row>
    <row r="89" spans="1:36" s="445" customFormat="1" ht="38.25">
      <c r="B89" s="441">
        <v>12</v>
      </c>
      <c r="C89" s="445" t="s">
        <v>982</v>
      </c>
      <c r="D89" s="445" t="s">
        <v>860</v>
      </c>
      <c r="Z89" s="445">
        <f t="shared" ref="Z89:AE89" si="18">SUM(Z90)</f>
        <v>0</v>
      </c>
      <c r="AA89" s="445">
        <f t="shared" si="18"/>
        <v>0</v>
      </c>
      <c r="AB89" s="445">
        <f t="shared" si="18"/>
        <v>0</v>
      </c>
      <c r="AC89" s="445">
        <f t="shared" si="18"/>
        <v>0</v>
      </c>
      <c r="AD89" s="445">
        <f t="shared" si="18"/>
        <v>0</v>
      </c>
      <c r="AE89" s="445">
        <f t="shared" si="18"/>
        <v>0</v>
      </c>
    </row>
    <row r="90" spans="1:36" s="511" customFormat="1" ht="38.25" outlineLevel="1">
      <c r="A90" s="505"/>
      <c r="B90" s="505"/>
      <c r="C90" s="498" t="s">
        <v>983</v>
      </c>
      <c r="D90" s="498" t="s">
        <v>984</v>
      </c>
      <c r="E90" s="498"/>
      <c r="F90" s="506" t="s">
        <v>275</v>
      </c>
      <c r="G90" s="507" t="s">
        <v>273</v>
      </c>
      <c r="H90" s="507"/>
      <c r="I90" s="507"/>
      <c r="J90" s="507" t="s">
        <v>768</v>
      </c>
      <c r="K90" s="507" t="s">
        <v>1235</v>
      </c>
      <c r="L90" s="507"/>
      <c r="M90" s="507" t="s">
        <v>486</v>
      </c>
      <c r="N90" s="508"/>
      <c r="O90" s="508"/>
      <c r="P90" s="507"/>
      <c r="Q90" s="507"/>
      <c r="R90" s="508"/>
      <c r="S90" s="508"/>
      <c r="T90" s="508"/>
      <c r="U90" s="508">
        <v>0</v>
      </c>
      <c r="V90" s="508"/>
      <c r="W90" s="508"/>
      <c r="X90" s="508"/>
      <c r="Y90" s="508"/>
      <c r="Z90" s="353">
        <f>AA90+AB90+AC90</f>
        <v>0</v>
      </c>
      <c r="AA90" s="677"/>
      <c r="AB90" s="509"/>
      <c r="AC90" s="509"/>
      <c r="AD90" s="509"/>
      <c r="AE90" s="509">
        <f>(AB90*$AB$405+$AC$405*AC90)/1000</f>
        <v>0</v>
      </c>
      <c r="AF90" s="510"/>
      <c r="AG90" s="510"/>
      <c r="AH90" s="510"/>
      <c r="AI90" s="508"/>
      <c r="AJ90" s="498" t="s">
        <v>889</v>
      </c>
    </row>
    <row r="91" spans="1:36" ht="25.5" outlineLevel="1">
      <c r="A91" s="437"/>
      <c r="B91" s="437"/>
      <c r="C91" s="395"/>
      <c r="D91" s="323" t="s">
        <v>458</v>
      </c>
      <c r="E91" s="323"/>
      <c r="F91" s="371" t="s">
        <v>275</v>
      </c>
      <c r="G91" s="339" t="s">
        <v>273</v>
      </c>
      <c r="H91" s="339"/>
      <c r="I91" s="339"/>
      <c r="J91" s="339" t="s">
        <v>288</v>
      </c>
      <c r="K91" s="339" t="s">
        <v>459</v>
      </c>
      <c r="L91" s="339"/>
      <c r="M91" s="339" t="s">
        <v>486</v>
      </c>
      <c r="N91" s="338"/>
      <c r="O91" s="338"/>
      <c r="P91" s="339"/>
      <c r="Q91" s="339"/>
      <c r="R91" s="338"/>
      <c r="S91" s="338"/>
      <c r="T91" s="338"/>
      <c r="U91" s="338">
        <v>0</v>
      </c>
      <c r="V91" s="338"/>
      <c r="W91" s="338"/>
      <c r="X91" s="338"/>
      <c r="Y91" s="338"/>
      <c r="Z91" s="353"/>
      <c r="AA91" s="677"/>
      <c r="AB91" s="353"/>
      <c r="AC91" s="353"/>
      <c r="AD91" s="353"/>
      <c r="AE91" s="353"/>
      <c r="AF91" s="312"/>
      <c r="AG91" s="312"/>
      <c r="AH91" s="312"/>
      <c r="AI91" s="338"/>
      <c r="AJ91" s="323"/>
    </row>
    <row r="92" spans="1:36" s="445" customFormat="1" ht="25.5">
      <c r="B92" s="441">
        <v>13</v>
      </c>
      <c r="C92" s="445" t="s">
        <v>861</v>
      </c>
      <c r="D92" s="445" t="s">
        <v>862</v>
      </c>
      <c r="Z92" s="445">
        <f t="shared" ref="Z92:AE92" si="19">SUM(Z93:Z96)</f>
        <v>0</v>
      </c>
      <c r="AA92" s="445">
        <f t="shared" si="19"/>
        <v>0</v>
      </c>
      <c r="AB92" s="445">
        <f t="shared" si="19"/>
        <v>0</v>
      </c>
      <c r="AC92" s="445">
        <f t="shared" si="19"/>
        <v>0</v>
      </c>
      <c r="AD92" s="445">
        <f t="shared" si="19"/>
        <v>0</v>
      </c>
      <c r="AE92" s="445">
        <f t="shared" si="19"/>
        <v>0</v>
      </c>
    </row>
    <row r="93" spans="1:36" ht="25.5" outlineLevel="1">
      <c r="A93" s="437"/>
      <c r="B93" s="437"/>
      <c r="C93" s="323" t="s">
        <v>770</v>
      </c>
      <c r="D93" s="323" t="s">
        <v>988</v>
      </c>
      <c r="E93" s="323"/>
      <c r="F93" s="371" t="s">
        <v>275</v>
      </c>
      <c r="G93" s="339" t="s">
        <v>273</v>
      </c>
      <c r="H93" s="339"/>
      <c r="I93" s="339"/>
      <c r="J93" s="339" t="s">
        <v>288</v>
      </c>
      <c r="K93" s="339" t="s">
        <v>445</v>
      </c>
      <c r="L93" s="339"/>
      <c r="M93" s="339" t="s">
        <v>486</v>
      </c>
      <c r="N93" s="338"/>
      <c r="O93" s="338"/>
      <c r="P93" s="339"/>
      <c r="Q93" s="339"/>
      <c r="R93" s="338"/>
      <c r="S93" s="338"/>
      <c r="T93" s="338"/>
      <c r="U93" s="338">
        <v>0</v>
      </c>
      <c r="V93" s="338"/>
      <c r="W93" s="338"/>
      <c r="X93" s="338"/>
      <c r="Y93" s="338"/>
      <c r="Z93" s="353">
        <f>AA93+AB93+AC93</f>
        <v>0</v>
      </c>
      <c r="AA93" s="677"/>
      <c r="AB93" s="353"/>
      <c r="AC93" s="353"/>
      <c r="AD93" s="353"/>
      <c r="AE93" s="353">
        <f>(AB93*$AB$405+$AC$405*AC93)/1000</f>
        <v>0</v>
      </c>
      <c r="AF93" s="312"/>
      <c r="AG93" s="312"/>
      <c r="AH93" s="312"/>
      <c r="AI93" s="338"/>
      <c r="AJ93" s="323" t="s">
        <v>889</v>
      </c>
    </row>
    <row r="94" spans="1:36" ht="25.5" outlineLevel="1">
      <c r="A94" s="437"/>
      <c r="B94" s="437"/>
      <c r="C94" s="323"/>
      <c r="D94" s="323" t="s">
        <v>907</v>
      </c>
      <c r="E94" s="323"/>
      <c r="F94" s="371" t="s">
        <v>275</v>
      </c>
      <c r="G94" s="339" t="s">
        <v>273</v>
      </c>
      <c r="H94" s="339"/>
      <c r="I94" s="339"/>
      <c r="J94" s="339" t="s">
        <v>285</v>
      </c>
      <c r="K94" s="339" t="s">
        <v>342</v>
      </c>
      <c r="L94" s="339"/>
      <c r="M94" s="339" t="s">
        <v>486</v>
      </c>
      <c r="N94" s="338"/>
      <c r="O94" s="338"/>
      <c r="P94" s="339"/>
      <c r="Q94" s="339"/>
      <c r="R94" s="338"/>
      <c r="S94" s="338"/>
      <c r="T94" s="338"/>
      <c r="U94" s="338">
        <v>0</v>
      </c>
      <c r="V94" s="338"/>
      <c r="W94" s="338"/>
      <c r="X94" s="338"/>
      <c r="Y94" s="338"/>
      <c r="Z94" s="353">
        <f>AA94+AB94+AC94</f>
        <v>0</v>
      </c>
      <c r="AA94" s="677"/>
      <c r="AB94" s="353"/>
      <c r="AC94" s="353"/>
      <c r="AD94" s="353"/>
      <c r="AE94" s="353">
        <f>(AB94*$AB$405+$AC$405*AC94)/1000</f>
        <v>0</v>
      </c>
      <c r="AF94" s="312"/>
      <c r="AG94" s="312"/>
      <c r="AH94" s="312"/>
      <c r="AI94" s="338"/>
      <c r="AJ94" s="323"/>
    </row>
    <row r="95" spans="1:36" ht="25.5" outlineLevel="1">
      <c r="A95" s="437"/>
      <c r="B95" s="437"/>
      <c r="C95" s="323"/>
      <c r="D95" s="498" t="s">
        <v>1243</v>
      </c>
      <c r="E95" s="323"/>
      <c r="F95" s="371" t="s">
        <v>275</v>
      </c>
      <c r="G95" s="339" t="s">
        <v>273</v>
      </c>
      <c r="H95" s="339"/>
      <c r="I95" s="339"/>
      <c r="J95" s="339" t="s">
        <v>285</v>
      </c>
      <c r="K95" s="339" t="s">
        <v>342</v>
      </c>
      <c r="L95" s="339"/>
      <c r="M95" s="339" t="s">
        <v>486</v>
      </c>
      <c r="N95" s="338"/>
      <c r="O95" s="338"/>
      <c r="P95" s="339"/>
      <c r="Q95" s="339"/>
      <c r="R95" s="338"/>
      <c r="S95" s="338"/>
      <c r="T95" s="338"/>
      <c r="U95" s="338">
        <v>0</v>
      </c>
      <c r="V95" s="338"/>
      <c r="W95" s="338"/>
      <c r="X95" s="338"/>
      <c r="Y95" s="338"/>
      <c r="Z95" s="353">
        <f>AA95+AB95+AC95</f>
        <v>0</v>
      </c>
      <c r="AA95" s="677"/>
      <c r="AB95" s="353"/>
      <c r="AC95" s="353"/>
      <c r="AD95" s="353"/>
      <c r="AE95" s="353">
        <f>(AB95*$AB$405+$AC$405*AC95)/1000</f>
        <v>0</v>
      </c>
      <c r="AF95" s="312"/>
      <c r="AG95" s="312"/>
      <c r="AH95" s="312"/>
      <c r="AI95" s="338"/>
      <c r="AJ95" s="498"/>
    </row>
    <row r="96" spans="1:36" s="511" customFormat="1" outlineLevel="1">
      <c r="A96" s="505"/>
      <c r="B96" s="505"/>
      <c r="C96" s="498" t="s">
        <v>1239</v>
      </c>
      <c r="D96" s="498" t="s">
        <v>1240</v>
      </c>
      <c r="E96" s="498"/>
      <c r="F96" s="506"/>
      <c r="G96" s="507"/>
      <c r="H96" s="507"/>
      <c r="I96" s="507"/>
      <c r="J96" s="507"/>
      <c r="K96" s="507" t="s">
        <v>1241</v>
      </c>
      <c r="L96" s="508"/>
      <c r="M96" s="508"/>
      <c r="N96" s="508"/>
      <c r="O96" s="508"/>
      <c r="P96" s="508"/>
      <c r="Q96" s="508"/>
      <c r="R96" s="508"/>
      <c r="S96" s="508"/>
      <c r="T96" s="508"/>
      <c r="U96" s="508">
        <v>0</v>
      </c>
      <c r="V96" s="508"/>
      <c r="W96" s="508"/>
      <c r="X96" s="508"/>
      <c r="Y96" s="508"/>
      <c r="Z96" s="353">
        <f>AA96+AB96+AC96</f>
        <v>0</v>
      </c>
      <c r="AA96" s="677"/>
      <c r="AB96" s="509"/>
      <c r="AC96" s="509"/>
      <c r="AD96" s="509"/>
      <c r="AE96" s="509"/>
      <c r="AF96" s="510"/>
      <c r="AG96" s="510"/>
      <c r="AH96" s="510"/>
      <c r="AI96" s="508"/>
      <c r="AJ96" s="498"/>
    </row>
    <row r="97" spans="1:36" s="650" customFormat="1" ht="12.75">
      <c r="A97" s="647" t="s">
        <v>1108</v>
      </c>
      <c r="B97" s="648" t="s">
        <v>1238</v>
      </c>
      <c r="C97" s="616"/>
      <c r="D97" s="616"/>
      <c r="E97" s="616"/>
      <c r="F97" s="506"/>
      <c r="G97" s="617"/>
      <c r="H97" s="617"/>
      <c r="I97" s="617"/>
      <c r="J97" s="617"/>
      <c r="K97" s="617"/>
      <c r="L97" s="617"/>
      <c r="M97" s="617"/>
      <c r="N97" s="617"/>
      <c r="O97" s="617"/>
      <c r="P97" s="617"/>
      <c r="Q97" s="617"/>
      <c r="R97" s="617"/>
      <c r="S97" s="617"/>
      <c r="T97" s="617"/>
      <c r="U97" s="508">
        <v>0</v>
      </c>
      <c r="V97" s="617"/>
      <c r="W97" s="617"/>
      <c r="X97" s="617"/>
      <c r="Y97" s="617"/>
      <c r="Z97" s="617"/>
      <c r="AA97" s="675"/>
      <c r="AB97" s="617"/>
      <c r="AC97" s="617"/>
      <c r="AD97" s="617"/>
      <c r="AE97" s="617"/>
      <c r="AF97" s="649"/>
      <c r="AG97" s="649"/>
      <c r="AH97" s="649"/>
      <c r="AI97" s="617"/>
      <c r="AJ97" s="616"/>
    </row>
    <row r="98" spans="1:36" s="447" customFormat="1" ht="51">
      <c r="A98" s="441"/>
      <c r="B98" s="441">
        <v>14</v>
      </c>
      <c r="C98" s="442" t="s">
        <v>639</v>
      </c>
      <c r="D98" s="442" t="s">
        <v>636</v>
      </c>
      <c r="E98" s="442"/>
      <c r="F98" s="443"/>
      <c r="G98" s="444"/>
      <c r="H98" s="444"/>
      <c r="I98" s="444"/>
      <c r="J98" s="444"/>
      <c r="K98" s="444"/>
      <c r="L98" s="444"/>
      <c r="M98" s="444"/>
      <c r="N98" s="444"/>
      <c r="O98" s="444"/>
      <c r="P98" s="444"/>
      <c r="Q98" s="444"/>
      <c r="R98" s="444"/>
      <c r="S98" s="444"/>
      <c r="T98" s="444"/>
      <c r="U98" s="444"/>
      <c r="V98" s="444"/>
      <c r="W98" s="444"/>
      <c r="X98" s="444"/>
      <c r="Y98" s="444"/>
      <c r="Z98" s="445">
        <f t="shared" ref="Z98:AE98" si="20">SUM(Z99:Z101)</f>
        <v>35542</v>
      </c>
      <c r="AA98" s="691">
        <f t="shared" si="20"/>
        <v>0</v>
      </c>
      <c r="AB98" s="445">
        <f t="shared" si="20"/>
        <v>27799</v>
      </c>
      <c r="AC98" s="445">
        <f t="shared" si="20"/>
        <v>7743</v>
      </c>
      <c r="AD98" s="445">
        <f t="shared" si="20"/>
        <v>0</v>
      </c>
      <c r="AE98" s="445">
        <f t="shared" si="20"/>
        <v>7386.39</v>
      </c>
      <c r="AF98" s="446"/>
      <c r="AG98" s="446"/>
      <c r="AH98" s="446"/>
      <c r="AI98" s="444"/>
      <c r="AJ98" s="442"/>
    </row>
    <row r="99" spans="1:36" s="511" customFormat="1" ht="25.5" outlineLevel="1">
      <c r="A99" s="505"/>
      <c r="B99" s="505"/>
      <c r="C99" s="498" t="s">
        <v>59</v>
      </c>
      <c r="D99" s="498" t="s">
        <v>571</v>
      </c>
      <c r="E99" s="616"/>
      <c r="F99" s="506" t="s">
        <v>275</v>
      </c>
      <c r="G99" s="508"/>
      <c r="H99" s="508"/>
      <c r="I99" s="508"/>
      <c r="J99" s="508" t="s">
        <v>288</v>
      </c>
      <c r="K99" s="507" t="s">
        <v>263</v>
      </c>
      <c r="L99" s="508"/>
      <c r="M99" s="507" t="s">
        <v>486</v>
      </c>
      <c r="N99" s="508"/>
      <c r="O99" s="508"/>
      <c r="P99" s="508"/>
      <c r="Q99" s="508"/>
      <c r="R99" s="508"/>
      <c r="S99" s="508"/>
      <c r="T99" s="508"/>
      <c r="U99" s="508">
        <v>0</v>
      </c>
      <c r="V99" s="508"/>
      <c r="W99" s="508"/>
      <c r="X99" s="508"/>
      <c r="Y99" s="508"/>
      <c r="Z99" s="353">
        <f>AA99+AB99+AC99</f>
        <v>0</v>
      </c>
      <c r="AA99" s="677"/>
      <c r="AB99" s="509"/>
      <c r="AC99" s="509"/>
      <c r="AD99" s="509"/>
      <c r="AE99" s="509">
        <f>(AB99*$AB$405+$AC$405*AC99)/1000</f>
        <v>0</v>
      </c>
      <c r="AF99" s="510"/>
      <c r="AG99" s="510"/>
      <c r="AH99" s="510"/>
      <c r="AI99" s="508"/>
      <c r="AJ99" s="498" t="s">
        <v>889</v>
      </c>
    </row>
    <row r="100" spans="1:36" s="511" customFormat="1" outlineLevel="1">
      <c r="A100" s="505"/>
      <c r="B100" s="505"/>
      <c r="C100" s="646"/>
      <c r="D100" s="498" t="s">
        <v>315</v>
      </c>
      <c r="E100" s="618"/>
      <c r="F100" s="506" t="s">
        <v>275</v>
      </c>
      <c r="G100" s="508" t="s">
        <v>273</v>
      </c>
      <c r="H100" s="508"/>
      <c r="I100" s="507"/>
      <c r="J100" s="508" t="s">
        <v>283</v>
      </c>
      <c r="K100" s="507" t="s">
        <v>738</v>
      </c>
      <c r="L100" s="508"/>
      <c r="M100" s="508" t="s">
        <v>483</v>
      </c>
      <c r="N100" s="508"/>
      <c r="O100" s="508"/>
      <c r="P100" s="508"/>
      <c r="Q100" s="508"/>
      <c r="R100" s="508" t="s">
        <v>296</v>
      </c>
      <c r="S100" s="507">
        <v>2009</v>
      </c>
      <c r="T100" s="508"/>
      <c r="U100" s="508">
        <v>0</v>
      </c>
      <c r="V100" s="507"/>
      <c r="W100" s="507"/>
      <c r="X100" s="508"/>
      <c r="Y100" s="508"/>
      <c r="Z100" s="353">
        <f>AA100+AB100+AC100</f>
        <v>35542</v>
      </c>
      <c r="AA100" s="677"/>
      <c r="AB100" s="695">
        <v>27799</v>
      </c>
      <c r="AC100" s="695">
        <v>7743</v>
      </c>
      <c r="AD100" s="694" t="s">
        <v>1210</v>
      </c>
      <c r="AE100" s="509">
        <f>(AB100*$AB$405+$AC$405*AC100)/1000</f>
        <v>7386.39</v>
      </c>
      <c r="AF100" s="510"/>
      <c r="AG100" s="510"/>
      <c r="AH100" s="510"/>
      <c r="AI100" s="508"/>
      <c r="AJ100" s="498" t="s">
        <v>908</v>
      </c>
    </row>
    <row r="101" spans="1:36" s="511" customFormat="1" ht="25.5" outlineLevel="1">
      <c r="A101" s="505"/>
      <c r="B101" s="505"/>
      <c r="C101" s="498"/>
      <c r="D101" s="498" t="s">
        <v>527</v>
      </c>
      <c r="E101" s="616"/>
      <c r="F101" s="506" t="s">
        <v>275</v>
      </c>
      <c r="G101" s="508"/>
      <c r="H101" s="508"/>
      <c r="I101" s="508"/>
      <c r="J101" s="508" t="s">
        <v>288</v>
      </c>
      <c r="K101" s="507" t="s">
        <v>1242</v>
      </c>
      <c r="L101" s="508"/>
      <c r="M101" s="507" t="s">
        <v>486</v>
      </c>
      <c r="N101" s="508"/>
      <c r="O101" s="508"/>
      <c r="P101" s="508"/>
      <c r="Q101" s="508"/>
      <c r="R101" s="508"/>
      <c r="S101" s="508"/>
      <c r="T101" s="508"/>
      <c r="U101" s="508">
        <v>0</v>
      </c>
      <c r="V101" s="508"/>
      <c r="W101" s="508"/>
      <c r="X101" s="508"/>
      <c r="Y101" s="508"/>
      <c r="Z101" s="353">
        <f>AA101+AB101+AC101</f>
        <v>0</v>
      </c>
      <c r="AA101" s="677"/>
      <c r="AB101" s="509"/>
      <c r="AC101" s="509"/>
      <c r="AD101" s="509"/>
      <c r="AE101" s="509">
        <f>(AB101*$AB$405+$AC$405*AC101)/1000</f>
        <v>0</v>
      </c>
      <c r="AF101" s="510"/>
      <c r="AG101" s="510"/>
      <c r="AH101" s="510"/>
      <c r="AI101" s="508"/>
      <c r="AJ101" s="498" t="s">
        <v>711</v>
      </c>
    </row>
    <row r="102" spans="1:36" s="447" customFormat="1" ht="63.75">
      <c r="A102" s="441"/>
      <c r="B102" s="441">
        <v>15</v>
      </c>
      <c r="C102" s="442" t="s">
        <v>989</v>
      </c>
      <c r="D102" s="442" t="s">
        <v>636</v>
      </c>
      <c r="E102" s="442"/>
      <c r="F102" s="444"/>
      <c r="G102" s="444"/>
      <c r="H102" s="444"/>
      <c r="I102" s="444"/>
      <c r="J102" s="444"/>
      <c r="K102" s="444"/>
      <c r="L102" s="444"/>
      <c r="M102" s="444"/>
      <c r="N102" s="444"/>
      <c r="O102" s="444"/>
      <c r="P102" s="444"/>
      <c r="Q102" s="444"/>
      <c r="R102" s="444"/>
      <c r="S102" s="444"/>
      <c r="T102" s="444"/>
      <c r="U102" s="444"/>
      <c r="V102" s="444"/>
      <c r="W102" s="444"/>
      <c r="X102" s="444"/>
      <c r="Y102" s="444"/>
      <c r="Z102" s="445">
        <f t="shared" ref="Z102:AE102" si="21">SUM(Z103:Z104)</f>
        <v>103172</v>
      </c>
      <c r="AA102" s="691">
        <f t="shared" si="21"/>
        <v>0</v>
      </c>
      <c r="AB102" s="445">
        <f t="shared" si="21"/>
        <v>96970</v>
      </c>
      <c r="AC102" s="445">
        <f t="shared" si="21"/>
        <v>6202</v>
      </c>
      <c r="AD102" s="445">
        <f t="shared" si="21"/>
        <v>0</v>
      </c>
      <c r="AE102" s="445">
        <f t="shared" si="21"/>
        <v>21604.1</v>
      </c>
      <c r="AF102" s="446"/>
      <c r="AG102" s="446"/>
      <c r="AH102" s="446"/>
      <c r="AI102" s="444"/>
      <c r="AJ102" s="442"/>
    </row>
    <row r="103" spans="1:36" s="352" customFormat="1" ht="25.5" outlineLevel="1">
      <c r="A103" s="437"/>
      <c r="B103" s="437"/>
      <c r="C103" s="323" t="s">
        <v>990</v>
      </c>
      <c r="D103" s="323" t="s">
        <v>746</v>
      </c>
      <c r="E103" s="323"/>
      <c r="F103" s="371" t="s">
        <v>275</v>
      </c>
      <c r="G103" s="339" t="s">
        <v>273</v>
      </c>
      <c r="H103" s="339"/>
      <c r="I103" s="339"/>
      <c r="J103" s="339" t="s">
        <v>747</v>
      </c>
      <c r="K103" s="339" t="s">
        <v>742</v>
      </c>
      <c r="L103" s="339"/>
      <c r="M103" s="339" t="s">
        <v>483</v>
      </c>
      <c r="N103" s="339"/>
      <c r="O103" s="339"/>
      <c r="P103" s="339"/>
      <c r="Q103" s="339"/>
      <c r="R103" s="339" t="s">
        <v>296</v>
      </c>
      <c r="S103" s="339">
        <v>2009</v>
      </c>
      <c r="T103" s="339"/>
      <c r="U103" s="338">
        <v>0</v>
      </c>
      <c r="V103" s="339"/>
      <c r="W103" s="339"/>
      <c r="X103" s="338"/>
      <c r="Y103" s="339"/>
      <c r="Z103" s="353">
        <f>AA103+AB103+AC103</f>
        <v>10641</v>
      </c>
      <c r="AA103" s="678"/>
      <c r="AB103" s="694">
        <v>10001</v>
      </c>
      <c r="AC103" s="694">
        <v>640</v>
      </c>
      <c r="AD103" s="694" t="s">
        <v>1210</v>
      </c>
      <c r="AE103" s="353">
        <f>(AB103*$AB$405+$AC$405*AC103)/1000</f>
        <v>2228.21</v>
      </c>
      <c r="AF103" s="351"/>
      <c r="AG103" s="351"/>
      <c r="AH103" s="351"/>
      <c r="AI103" s="339"/>
      <c r="AJ103" s="323" t="s">
        <v>714</v>
      </c>
    </row>
    <row r="104" spans="1:36" s="352" customFormat="1" outlineLevel="1">
      <c r="A104" s="437"/>
      <c r="B104" s="437"/>
      <c r="C104" s="323"/>
      <c r="D104" s="323" t="s">
        <v>1175</v>
      </c>
      <c r="E104" s="323"/>
      <c r="F104" s="371" t="s">
        <v>275</v>
      </c>
      <c r="G104" s="339" t="s">
        <v>273</v>
      </c>
      <c r="H104" s="339"/>
      <c r="I104" s="339"/>
      <c r="J104" s="339" t="s">
        <v>747</v>
      </c>
      <c r="K104" s="339" t="s">
        <v>742</v>
      </c>
      <c r="L104" s="339"/>
      <c r="M104" s="339" t="s">
        <v>483</v>
      </c>
      <c r="N104" s="339"/>
      <c r="O104" s="339"/>
      <c r="P104" s="339"/>
      <c r="Q104" s="339"/>
      <c r="R104" s="339" t="s">
        <v>296</v>
      </c>
      <c r="S104" s="339">
        <v>2009</v>
      </c>
      <c r="T104" s="339"/>
      <c r="U104" s="338">
        <v>0</v>
      </c>
      <c r="V104" s="339"/>
      <c r="W104" s="339"/>
      <c r="X104" s="338"/>
      <c r="Y104" s="339"/>
      <c r="Z104" s="353">
        <f>AA104+AB104+AC104</f>
        <v>92531</v>
      </c>
      <c r="AA104" s="678"/>
      <c r="AB104" s="694">
        <v>86969</v>
      </c>
      <c r="AC104" s="694">
        <v>5562</v>
      </c>
      <c r="AD104" s="694" t="s">
        <v>1210</v>
      </c>
      <c r="AE104" s="353">
        <f>(AB104*$AB$405+$AC$405*AC104)/1000</f>
        <v>19375.89</v>
      </c>
      <c r="AF104" s="351"/>
      <c r="AG104" s="351"/>
      <c r="AH104" s="351"/>
      <c r="AI104" s="339"/>
      <c r="AJ104" s="323" t="s">
        <v>1176</v>
      </c>
    </row>
    <row r="105" spans="1:36">
      <c r="A105" s="437"/>
      <c r="B105" s="437"/>
      <c r="C105" s="324"/>
      <c r="D105" s="324"/>
      <c r="E105" s="324"/>
      <c r="F105" s="371"/>
      <c r="G105" s="338"/>
      <c r="H105" s="338"/>
      <c r="I105" s="339"/>
      <c r="J105" s="338"/>
      <c r="K105" s="338"/>
      <c r="L105" s="338"/>
      <c r="M105" s="338"/>
      <c r="N105" s="338"/>
      <c r="O105" s="338"/>
      <c r="P105" s="338"/>
      <c r="Q105" s="338"/>
      <c r="R105" s="338"/>
      <c r="S105" s="338"/>
      <c r="T105" s="338"/>
      <c r="U105" s="338"/>
      <c r="V105" s="338"/>
      <c r="W105" s="338"/>
      <c r="X105" s="338"/>
      <c r="Y105" s="338"/>
      <c r="Z105" s="353"/>
      <c r="AA105" s="677"/>
      <c r="AB105" s="353"/>
      <c r="AC105" s="353"/>
      <c r="AD105" s="353"/>
      <c r="AE105" s="353"/>
      <c r="AF105" s="312"/>
      <c r="AG105" s="312"/>
      <c r="AH105" s="312"/>
      <c r="AI105" s="338"/>
      <c r="AJ105" s="324"/>
    </row>
    <row r="106" spans="1:36" s="328" customFormat="1" ht="12.75">
      <c r="A106" s="545" t="s">
        <v>1109</v>
      </c>
      <c r="B106" s="504" t="s">
        <v>991</v>
      </c>
      <c r="C106" s="327"/>
      <c r="D106" s="327"/>
      <c r="E106" s="327"/>
      <c r="F106" s="371"/>
      <c r="G106" s="337"/>
      <c r="H106" s="337"/>
      <c r="I106" s="337"/>
      <c r="J106" s="337"/>
      <c r="K106" s="337"/>
      <c r="L106" s="337"/>
      <c r="M106" s="337"/>
      <c r="N106" s="337"/>
      <c r="O106" s="337"/>
      <c r="P106" s="337"/>
      <c r="Q106" s="337"/>
      <c r="R106" s="337"/>
      <c r="S106" s="337"/>
      <c r="T106" s="337"/>
      <c r="U106" s="338"/>
      <c r="V106" s="337"/>
      <c r="W106" s="337"/>
      <c r="X106" s="337"/>
      <c r="Y106" s="337"/>
      <c r="Z106" s="337"/>
      <c r="AA106" s="675"/>
      <c r="AB106" s="337"/>
      <c r="AC106" s="337"/>
      <c r="AD106" s="337"/>
      <c r="AE106" s="337"/>
      <c r="AF106" s="326"/>
      <c r="AG106" s="326"/>
      <c r="AH106" s="326"/>
      <c r="AI106" s="337"/>
      <c r="AJ106" s="327"/>
    </row>
    <row r="107" spans="1:36" s="447" customFormat="1" ht="38.25">
      <c r="A107" s="441"/>
      <c r="B107" s="441">
        <v>16</v>
      </c>
      <c r="C107" s="488" t="s">
        <v>648</v>
      </c>
      <c r="D107" s="442" t="s">
        <v>773</v>
      </c>
      <c r="E107" s="448"/>
      <c r="F107" s="443"/>
      <c r="G107" s="444"/>
      <c r="H107" s="444"/>
      <c r="I107" s="444"/>
      <c r="J107" s="444"/>
      <c r="K107" s="444"/>
      <c r="L107" s="444"/>
      <c r="M107" s="444"/>
      <c r="N107" s="444"/>
      <c r="O107" s="444"/>
      <c r="P107" s="444"/>
      <c r="Q107" s="444"/>
      <c r="R107" s="444"/>
      <c r="S107" s="444"/>
      <c r="T107" s="444"/>
      <c r="U107" s="444"/>
      <c r="V107" s="444"/>
      <c r="W107" s="444"/>
      <c r="X107" s="444"/>
      <c r="Y107" s="444"/>
      <c r="Z107" s="445">
        <f t="shared" ref="Z107:AE107" si="22">SUM(Z109:Z115)</f>
        <v>81375</v>
      </c>
      <c r="AA107" s="691">
        <f t="shared" si="22"/>
        <v>0</v>
      </c>
      <c r="AB107" s="445">
        <f t="shared" si="22"/>
        <v>59519</v>
      </c>
      <c r="AC107" s="445">
        <f t="shared" si="22"/>
        <v>21856</v>
      </c>
      <c r="AD107" s="445">
        <f t="shared" si="22"/>
        <v>0</v>
      </c>
      <c r="AE107" s="445">
        <f t="shared" si="22"/>
        <v>16870.189999999999</v>
      </c>
      <c r="AF107" s="446"/>
      <c r="AG107" s="446"/>
      <c r="AH107" s="446"/>
      <c r="AI107" s="444"/>
      <c r="AJ107" s="442"/>
    </row>
    <row r="108" spans="1:36" s="511" customFormat="1" outlineLevel="1">
      <c r="A108" s="505"/>
      <c r="B108" s="505"/>
      <c r="C108" s="498" t="s">
        <v>1244</v>
      </c>
      <c r="D108" s="498" t="s">
        <v>1245</v>
      </c>
      <c r="E108" s="616"/>
      <c r="F108" s="506" t="s">
        <v>275</v>
      </c>
      <c r="G108" s="508"/>
      <c r="H108" s="508"/>
      <c r="I108" s="508"/>
      <c r="J108" s="508"/>
      <c r="K108" s="507" t="s">
        <v>1246</v>
      </c>
      <c r="L108" s="508"/>
      <c r="M108" s="507" t="s">
        <v>486</v>
      </c>
      <c r="N108" s="508"/>
      <c r="O108" s="508"/>
      <c r="P108" s="508"/>
      <c r="Q108" s="508"/>
      <c r="R108" s="508"/>
      <c r="S108" s="508"/>
      <c r="T108" s="508"/>
      <c r="U108" s="508">
        <v>0</v>
      </c>
      <c r="V108" s="508"/>
      <c r="W108" s="508"/>
      <c r="X108" s="508"/>
      <c r="Y108" s="508"/>
      <c r="Z108" s="353">
        <f t="shared" ref="Z108:Z115" si="23">AA108+AB108+AC108</f>
        <v>81375</v>
      </c>
      <c r="AA108" s="677"/>
      <c r="AB108" s="509">
        <v>59519</v>
      </c>
      <c r="AC108" s="509">
        <v>21856</v>
      </c>
      <c r="AD108" s="561" t="s">
        <v>1210</v>
      </c>
      <c r="AE108" s="509">
        <f>(AB108*$AB$405+$AC$405*AC108)/1000</f>
        <v>16870.189999999999</v>
      </c>
      <c r="AF108" s="510"/>
      <c r="AG108" s="510"/>
      <c r="AH108" s="510"/>
      <c r="AI108" s="508"/>
      <c r="AJ108" s="498"/>
    </row>
    <row r="109" spans="1:36" s="511" customFormat="1" ht="38.25" outlineLevel="1">
      <c r="A109" s="505"/>
      <c r="B109" s="505"/>
      <c r="C109" s="498" t="s">
        <v>454</v>
      </c>
      <c r="D109" s="498" t="s">
        <v>909</v>
      </c>
      <c r="E109" s="616"/>
      <c r="F109" s="506" t="s">
        <v>275</v>
      </c>
      <c r="G109" s="508"/>
      <c r="H109" s="508"/>
      <c r="I109" s="508"/>
      <c r="J109" s="508" t="s">
        <v>288</v>
      </c>
      <c r="K109" s="507" t="s">
        <v>1247</v>
      </c>
      <c r="L109" s="508"/>
      <c r="M109" s="507" t="s">
        <v>486</v>
      </c>
      <c r="N109" s="508"/>
      <c r="O109" s="508"/>
      <c r="P109" s="508"/>
      <c r="Q109" s="508"/>
      <c r="R109" s="508"/>
      <c r="S109" s="508"/>
      <c r="T109" s="508"/>
      <c r="U109" s="508">
        <v>0</v>
      </c>
      <c r="V109" s="508"/>
      <c r="W109" s="508"/>
      <c r="X109" s="508"/>
      <c r="Y109" s="508"/>
      <c r="Z109" s="353">
        <f t="shared" si="23"/>
        <v>81375</v>
      </c>
      <c r="AA109" s="677"/>
      <c r="AB109" s="509">
        <v>59519</v>
      </c>
      <c r="AC109" s="509">
        <v>21856</v>
      </c>
      <c r="AD109" s="561" t="s">
        <v>1210</v>
      </c>
      <c r="AE109" s="509">
        <f t="shared" ref="AE109:AE114" si="24">(AB109*$AB$405+$AC$405*AC109)/1000</f>
        <v>16870.189999999999</v>
      </c>
      <c r="AF109" s="510"/>
      <c r="AG109" s="510"/>
      <c r="AH109" s="510"/>
      <c r="AI109" s="508"/>
      <c r="AJ109" s="498" t="s">
        <v>778</v>
      </c>
    </row>
    <row r="110" spans="1:36" s="511" customFormat="1" ht="25.5" outlineLevel="1">
      <c r="A110" s="505"/>
      <c r="B110" s="505"/>
      <c r="C110" s="498"/>
      <c r="D110" s="498" t="s">
        <v>774</v>
      </c>
      <c r="E110" s="616"/>
      <c r="F110" s="506" t="s">
        <v>275</v>
      </c>
      <c r="G110" s="508"/>
      <c r="H110" s="508"/>
      <c r="I110" s="508"/>
      <c r="J110" s="508" t="s">
        <v>288</v>
      </c>
      <c r="K110" s="507" t="s">
        <v>1248</v>
      </c>
      <c r="L110" s="508"/>
      <c r="M110" s="507" t="s">
        <v>486</v>
      </c>
      <c r="N110" s="508"/>
      <c r="O110" s="508"/>
      <c r="P110" s="508"/>
      <c r="Q110" s="508"/>
      <c r="R110" s="508"/>
      <c r="S110" s="508"/>
      <c r="T110" s="508"/>
      <c r="U110" s="508">
        <v>0</v>
      </c>
      <c r="V110" s="508"/>
      <c r="W110" s="508"/>
      <c r="X110" s="508"/>
      <c r="Y110" s="508"/>
      <c r="Z110" s="353">
        <f t="shared" si="23"/>
        <v>0</v>
      </c>
      <c r="AA110" s="677"/>
      <c r="AB110" s="509"/>
      <c r="AC110" s="509"/>
      <c r="AD110" s="509"/>
      <c r="AE110" s="509">
        <f t="shared" si="24"/>
        <v>0</v>
      </c>
      <c r="AF110" s="510"/>
      <c r="AG110" s="510"/>
      <c r="AH110" s="510"/>
      <c r="AI110" s="508"/>
      <c r="AJ110" s="498"/>
    </row>
    <row r="111" spans="1:36" s="511" customFormat="1" ht="25.5" outlineLevel="1">
      <c r="A111" s="505"/>
      <c r="B111" s="505"/>
      <c r="C111" s="498"/>
      <c r="D111" s="498" t="s">
        <v>775</v>
      </c>
      <c r="E111" s="616"/>
      <c r="F111" s="506" t="s">
        <v>275</v>
      </c>
      <c r="G111" s="508"/>
      <c r="H111" s="508"/>
      <c r="I111" s="508"/>
      <c r="J111" s="508" t="s">
        <v>288</v>
      </c>
      <c r="K111" s="507" t="s">
        <v>1249</v>
      </c>
      <c r="L111" s="508"/>
      <c r="M111" s="507" t="s">
        <v>486</v>
      </c>
      <c r="N111" s="508"/>
      <c r="O111" s="508"/>
      <c r="P111" s="508"/>
      <c r="Q111" s="508"/>
      <c r="R111" s="508"/>
      <c r="S111" s="508"/>
      <c r="T111" s="508"/>
      <c r="U111" s="508">
        <v>0</v>
      </c>
      <c r="V111" s="508"/>
      <c r="W111" s="508"/>
      <c r="X111" s="508"/>
      <c r="Y111" s="508"/>
      <c r="Z111" s="353">
        <f t="shared" si="23"/>
        <v>0</v>
      </c>
      <c r="AA111" s="677"/>
      <c r="AB111" s="509"/>
      <c r="AC111" s="509"/>
      <c r="AD111" s="509"/>
      <c r="AE111" s="509">
        <f t="shared" si="24"/>
        <v>0</v>
      </c>
      <c r="AF111" s="510"/>
      <c r="AG111" s="510"/>
      <c r="AH111" s="510"/>
      <c r="AI111" s="508"/>
      <c r="AJ111" s="498"/>
    </row>
    <row r="112" spans="1:36" s="511" customFormat="1" outlineLevel="1">
      <c r="A112" s="505"/>
      <c r="B112" s="505"/>
      <c r="C112" s="498" t="s">
        <v>1250</v>
      </c>
      <c r="D112" s="498" t="s">
        <v>777</v>
      </c>
      <c r="E112" s="616"/>
      <c r="F112" s="506" t="s">
        <v>275</v>
      </c>
      <c r="G112" s="508" t="s">
        <v>273</v>
      </c>
      <c r="H112" s="508"/>
      <c r="I112" s="508"/>
      <c r="J112" s="508" t="s">
        <v>288</v>
      </c>
      <c r="K112" s="507" t="s">
        <v>744</v>
      </c>
      <c r="L112" s="508"/>
      <c r="M112" s="507" t="s">
        <v>486</v>
      </c>
      <c r="N112" s="508"/>
      <c r="O112" s="508"/>
      <c r="P112" s="508"/>
      <c r="Q112" s="508"/>
      <c r="R112" s="508"/>
      <c r="S112" s="508"/>
      <c r="T112" s="508"/>
      <c r="U112" s="508">
        <v>0</v>
      </c>
      <c r="V112" s="508"/>
      <c r="W112" s="508"/>
      <c r="X112" s="508"/>
      <c r="Y112" s="508"/>
      <c r="Z112" s="353">
        <f t="shared" si="23"/>
        <v>0</v>
      </c>
      <c r="AA112" s="677"/>
      <c r="AB112" s="509"/>
      <c r="AC112" s="509"/>
      <c r="AD112" s="509"/>
      <c r="AE112" s="509">
        <f t="shared" si="24"/>
        <v>0</v>
      </c>
      <c r="AF112" s="510"/>
      <c r="AG112" s="510"/>
      <c r="AH112" s="510"/>
      <c r="AI112" s="508"/>
      <c r="AJ112" s="498"/>
    </row>
    <row r="113" spans="1:36" s="511" customFormat="1" ht="25.5" outlineLevel="1">
      <c r="A113" s="505"/>
      <c r="B113" s="505"/>
      <c r="C113" s="498" t="s">
        <v>60</v>
      </c>
      <c r="D113" s="498" t="s">
        <v>456</v>
      </c>
      <c r="E113" s="616"/>
      <c r="F113" s="506" t="s">
        <v>275</v>
      </c>
      <c r="G113" s="508" t="s">
        <v>273</v>
      </c>
      <c r="H113" s="508"/>
      <c r="I113" s="508"/>
      <c r="J113" s="508" t="s">
        <v>288</v>
      </c>
      <c r="K113" s="507" t="s">
        <v>1251</v>
      </c>
      <c r="L113" s="508"/>
      <c r="M113" s="507" t="s">
        <v>486</v>
      </c>
      <c r="N113" s="508"/>
      <c r="O113" s="508"/>
      <c r="P113" s="508"/>
      <c r="Q113" s="508"/>
      <c r="R113" s="508"/>
      <c r="S113" s="508"/>
      <c r="T113" s="508"/>
      <c r="U113" s="508">
        <v>0</v>
      </c>
      <c r="V113" s="508"/>
      <c r="W113" s="508"/>
      <c r="X113" s="508"/>
      <c r="Y113" s="508"/>
      <c r="Z113" s="353">
        <f t="shared" si="23"/>
        <v>0</v>
      </c>
      <c r="AA113" s="677"/>
      <c r="AB113" s="509"/>
      <c r="AC113" s="509"/>
      <c r="AD113" s="509"/>
      <c r="AE113" s="509">
        <f t="shared" si="24"/>
        <v>0</v>
      </c>
      <c r="AF113" s="510"/>
      <c r="AG113" s="510"/>
      <c r="AH113" s="510"/>
      <c r="AI113" s="508"/>
      <c r="AJ113" s="498"/>
    </row>
    <row r="114" spans="1:36" s="511" customFormat="1" ht="25.5" outlineLevel="1">
      <c r="A114" s="505"/>
      <c r="B114" s="505"/>
      <c r="C114" s="498"/>
      <c r="D114" s="498" t="s">
        <v>779</v>
      </c>
      <c r="E114" s="498"/>
      <c r="F114" s="506" t="s">
        <v>275</v>
      </c>
      <c r="G114" s="507" t="s">
        <v>273</v>
      </c>
      <c r="H114" s="507"/>
      <c r="I114" s="507"/>
      <c r="J114" s="507" t="s">
        <v>284</v>
      </c>
      <c r="K114" s="507" t="s">
        <v>1252</v>
      </c>
      <c r="L114" s="507"/>
      <c r="M114" s="507" t="s">
        <v>486</v>
      </c>
      <c r="N114" s="508"/>
      <c r="O114" s="508"/>
      <c r="P114" s="507"/>
      <c r="Q114" s="507"/>
      <c r="R114" s="508"/>
      <c r="S114" s="508"/>
      <c r="T114" s="508"/>
      <c r="U114" s="508">
        <v>0</v>
      </c>
      <c r="V114" s="508"/>
      <c r="W114" s="508"/>
      <c r="X114" s="508"/>
      <c r="Y114" s="508"/>
      <c r="Z114" s="353">
        <f t="shared" si="23"/>
        <v>0</v>
      </c>
      <c r="AA114" s="677"/>
      <c r="AB114" s="509"/>
      <c r="AC114" s="509"/>
      <c r="AD114" s="509"/>
      <c r="AE114" s="509">
        <f t="shared" si="24"/>
        <v>0</v>
      </c>
      <c r="AF114" s="510"/>
      <c r="AG114" s="510"/>
      <c r="AH114" s="510"/>
      <c r="AI114" s="508"/>
      <c r="AJ114" s="498"/>
    </row>
    <row r="115" spans="1:36">
      <c r="A115" s="437"/>
      <c r="B115" s="437"/>
      <c r="C115" s="324"/>
      <c r="D115" s="324"/>
      <c r="E115" s="324"/>
      <c r="F115" s="371"/>
      <c r="G115" s="338"/>
      <c r="H115" s="338"/>
      <c r="I115" s="339"/>
      <c r="J115" s="338"/>
      <c r="K115" s="338"/>
      <c r="L115" s="338"/>
      <c r="M115" s="338"/>
      <c r="N115" s="338"/>
      <c r="O115" s="338"/>
      <c r="P115" s="338"/>
      <c r="Q115" s="338"/>
      <c r="R115" s="338"/>
      <c r="S115" s="338"/>
      <c r="T115" s="338"/>
      <c r="U115" s="338"/>
      <c r="V115" s="338"/>
      <c r="W115" s="338"/>
      <c r="X115" s="338"/>
      <c r="Y115" s="338"/>
      <c r="Z115" s="353">
        <f t="shared" si="23"/>
        <v>0</v>
      </c>
      <c r="AA115" s="677"/>
      <c r="AB115" s="353"/>
      <c r="AC115" s="353"/>
      <c r="AD115" s="353"/>
      <c r="AE115" s="353"/>
      <c r="AF115" s="312"/>
      <c r="AG115" s="312"/>
      <c r="AH115" s="312"/>
      <c r="AI115" s="338"/>
      <c r="AJ115" s="324"/>
    </row>
    <row r="116" spans="1:36" s="328" customFormat="1" ht="12.75">
      <c r="A116" s="545" t="s">
        <v>1110</v>
      </c>
      <c r="B116" s="504" t="s">
        <v>992</v>
      </c>
      <c r="C116" s="327"/>
      <c r="D116" s="327"/>
      <c r="E116" s="327"/>
      <c r="F116" s="371"/>
      <c r="G116" s="337"/>
      <c r="H116" s="337"/>
      <c r="I116" s="337"/>
      <c r="J116" s="337"/>
      <c r="K116" s="337"/>
      <c r="L116" s="337"/>
      <c r="M116" s="337"/>
      <c r="N116" s="337"/>
      <c r="O116" s="337"/>
      <c r="P116" s="337"/>
      <c r="Q116" s="337"/>
      <c r="R116" s="337"/>
      <c r="S116" s="337"/>
      <c r="T116" s="337"/>
      <c r="U116" s="338"/>
      <c r="V116" s="337"/>
      <c r="W116" s="337"/>
      <c r="X116" s="337"/>
      <c r="Y116" s="337"/>
      <c r="Z116" s="337"/>
      <c r="AA116" s="675"/>
      <c r="AB116" s="337"/>
      <c r="AC116" s="337"/>
      <c r="AD116" s="337"/>
      <c r="AE116" s="337"/>
      <c r="AF116" s="326"/>
      <c r="AG116" s="326"/>
      <c r="AH116" s="326"/>
      <c r="AI116" s="337"/>
      <c r="AJ116" s="327"/>
    </row>
    <row r="117" spans="1:36" s="447" customFormat="1" ht="25.5">
      <c r="A117" s="441"/>
      <c r="B117" s="441">
        <v>17</v>
      </c>
      <c r="C117" s="488" t="s">
        <v>671</v>
      </c>
      <c r="D117" s="442" t="s">
        <v>672</v>
      </c>
      <c r="E117" s="442"/>
      <c r="F117" s="443"/>
      <c r="G117" s="444"/>
      <c r="H117" s="444"/>
      <c r="I117" s="444"/>
      <c r="J117" s="444"/>
      <c r="K117" s="444"/>
      <c r="L117" s="444"/>
      <c r="M117" s="444" t="s">
        <v>486</v>
      </c>
      <c r="N117" s="444"/>
      <c r="O117" s="444"/>
      <c r="P117" s="444"/>
      <c r="Q117" s="444"/>
      <c r="R117" s="444"/>
      <c r="S117" s="444"/>
      <c r="T117" s="444"/>
      <c r="U117" s="444"/>
      <c r="V117" s="444"/>
      <c r="W117" s="444"/>
      <c r="X117" s="444"/>
      <c r="Y117" s="444"/>
      <c r="Z117" s="445">
        <f t="shared" ref="Z117:AE117" si="25">SUM(Z118:Z123)</f>
        <v>19055</v>
      </c>
      <c r="AA117" s="691">
        <f t="shared" si="25"/>
        <v>0</v>
      </c>
      <c r="AB117" s="445">
        <f t="shared" si="25"/>
        <v>10590</v>
      </c>
      <c r="AC117" s="445">
        <f t="shared" si="25"/>
        <v>8465</v>
      </c>
      <c r="AD117" s="445">
        <f t="shared" si="25"/>
        <v>0</v>
      </c>
      <c r="AE117" s="445">
        <f t="shared" si="25"/>
        <v>3916.9</v>
      </c>
      <c r="AF117" s="446"/>
      <c r="AG117" s="446"/>
      <c r="AH117" s="446"/>
      <c r="AI117" s="444"/>
      <c r="AJ117" s="442"/>
    </row>
    <row r="118" spans="1:36" s="511" customFormat="1" ht="38.25" outlineLevel="1">
      <c r="A118" s="626"/>
      <c r="B118" s="626"/>
      <c r="C118" s="498" t="s">
        <v>1253</v>
      </c>
      <c r="D118" s="498" t="s">
        <v>814</v>
      </c>
      <c r="E118" s="498"/>
      <c r="F118" s="506" t="s">
        <v>275</v>
      </c>
      <c r="G118" s="507" t="s">
        <v>273</v>
      </c>
      <c r="H118" s="507"/>
      <c r="I118" s="507"/>
      <c r="J118" s="507" t="s">
        <v>283</v>
      </c>
      <c r="K118" s="507" t="s">
        <v>1254</v>
      </c>
      <c r="L118" s="507"/>
      <c r="M118" s="507" t="s">
        <v>484</v>
      </c>
      <c r="N118" s="508"/>
      <c r="O118" s="508"/>
      <c r="P118" s="508"/>
      <c r="Q118" s="507"/>
      <c r="R118" s="508"/>
      <c r="S118" s="508">
        <v>2010</v>
      </c>
      <c r="T118" s="508"/>
      <c r="U118" s="508">
        <v>0</v>
      </c>
      <c r="V118" s="507"/>
      <c r="W118" s="507"/>
      <c r="X118" s="508"/>
      <c r="Y118" s="508"/>
      <c r="Z118" s="353">
        <f t="shared" ref="Z118:Z123" si="26">AA118+AB118+AC118</f>
        <v>3200</v>
      </c>
      <c r="AA118" s="677"/>
      <c r="AB118" s="509"/>
      <c r="AC118" s="664">
        <v>3200</v>
      </c>
      <c r="AD118" s="509"/>
      <c r="AE118" s="509">
        <f>(AB118*$AB$405+$AC$405*AC118)/1000</f>
        <v>640</v>
      </c>
      <c r="AF118" s="510"/>
      <c r="AG118" s="510"/>
      <c r="AH118" s="510"/>
      <c r="AI118" s="508"/>
      <c r="AJ118" s="497" t="s">
        <v>939</v>
      </c>
    </row>
    <row r="119" spans="1:36" s="511" customFormat="1" ht="25.5" outlineLevel="1">
      <c r="A119" s="626"/>
      <c r="B119" s="626"/>
      <c r="C119" s="498" t="s">
        <v>940</v>
      </c>
      <c r="D119" s="498" t="s">
        <v>941</v>
      </c>
      <c r="E119" s="498"/>
      <c r="F119" s="506" t="s">
        <v>275</v>
      </c>
      <c r="G119" s="507" t="s">
        <v>273</v>
      </c>
      <c r="H119" s="507"/>
      <c r="I119" s="507"/>
      <c r="J119" s="507" t="s">
        <v>288</v>
      </c>
      <c r="K119" s="507" t="s">
        <v>473</v>
      </c>
      <c r="L119" s="507"/>
      <c r="M119" s="507" t="s">
        <v>484</v>
      </c>
      <c r="N119" s="508"/>
      <c r="O119" s="508"/>
      <c r="P119" s="508"/>
      <c r="Q119" s="507"/>
      <c r="R119" s="508"/>
      <c r="S119" s="508"/>
      <c r="T119" s="508"/>
      <c r="U119" s="508">
        <v>0</v>
      </c>
      <c r="V119" s="507"/>
      <c r="W119" s="507"/>
      <c r="X119" s="508"/>
      <c r="Y119" s="508"/>
      <c r="Z119" s="353">
        <f t="shared" si="26"/>
        <v>15255</v>
      </c>
      <c r="AA119" s="677"/>
      <c r="AB119" s="509">
        <v>10590</v>
      </c>
      <c r="AC119" s="509">
        <v>4665</v>
      </c>
      <c r="AD119" s="509"/>
      <c r="AE119" s="509">
        <f>(AB119*$AB$405+$AC$405*AC119)/1000</f>
        <v>3156.9</v>
      </c>
      <c r="AF119" s="510"/>
      <c r="AG119" s="510"/>
      <c r="AH119" s="510"/>
      <c r="AI119" s="508"/>
      <c r="AJ119" s="498" t="s">
        <v>1311</v>
      </c>
    </row>
    <row r="120" spans="1:36" s="511" customFormat="1" ht="25.5" outlineLevel="1">
      <c r="A120" s="626"/>
      <c r="B120" s="626"/>
      <c r="C120" s="498" t="s">
        <v>474</v>
      </c>
      <c r="D120" s="498" t="s">
        <v>477</v>
      </c>
      <c r="E120" s="498"/>
      <c r="F120" s="506" t="s">
        <v>275</v>
      </c>
      <c r="G120" s="507" t="s">
        <v>273</v>
      </c>
      <c r="H120" s="507"/>
      <c r="I120" s="507"/>
      <c r="J120" s="507" t="s">
        <v>288</v>
      </c>
      <c r="K120" s="507" t="s">
        <v>473</v>
      </c>
      <c r="L120" s="507"/>
      <c r="M120" s="507" t="s">
        <v>484</v>
      </c>
      <c r="N120" s="508"/>
      <c r="O120" s="508"/>
      <c r="P120" s="508"/>
      <c r="Q120" s="507"/>
      <c r="R120" s="508"/>
      <c r="S120" s="508"/>
      <c r="T120" s="508"/>
      <c r="U120" s="508">
        <v>0</v>
      </c>
      <c r="V120" s="507"/>
      <c r="W120" s="507"/>
      <c r="X120" s="508"/>
      <c r="Y120" s="508"/>
      <c r="Z120" s="353">
        <f t="shared" si="26"/>
        <v>0</v>
      </c>
      <c r="AA120" s="677"/>
      <c r="AB120" s="509"/>
      <c r="AC120" s="509"/>
      <c r="AD120" s="509"/>
      <c r="AE120" s="509">
        <f>(AB120*$AB$405+$AC$405*AC120)/1000</f>
        <v>0</v>
      </c>
      <c r="AF120" s="510"/>
      <c r="AG120" s="510"/>
      <c r="AH120" s="510"/>
      <c r="AI120" s="508"/>
      <c r="AJ120" s="498"/>
    </row>
    <row r="121" spans="1:36" s="511" customFormat="1" ht="25.5" outlineLevel="1">
      <c r="A121" s="626"/>
      <c r="B121" s="626"/>
      <c r="C121" s="498" t="s">
        <v>632</v>
      </c>
      <c r="D121" s="498" t="s">
        <v>943</v>
      </c>
      <c r="E121" s="498"/>
      <c r="F121" s="506"/>
      <c r="G121" s="507"/>
      <c r="H121" s="507"/>
      <c r="I121" s="507"/>
      <c r="J121" s="507"/>
      <c r="K121" s="507" t="s">
        <v>782</v>
      </c>
      <c r="L121" s="507"/>
      <c r="M121" s="507"/>
      <c r="N121" s="508"/>
      <c r="O121" s="508"/>
      <c r="P121" s="508"/>
      <c r="Q121" s="507"/>
      <c r="R121" s="508"/>
      <c r="S121" s="508"/>
      <c r="T121" s="508"/>
      <c r="U121" s="508">
        <v>0</v>
      </c>
      <c r="V121" s="507"/>
      <c r="W121" s="507"/>
      <c r="X121" s="508"/>
      <c r="Y121" s="508"/>
      <c r="Z121" s="353">
        <f t="shared" si="26"/>
        <v>600</v>
      </c>
      <c r="AA121" s="677"/>
      <c r="AB121" s="509"/>
      <c r="AC121" s="509">
        <v>600</v>
      </c>
      <c r="AD121" s="509"/>
      <c r="AE121" s="509">
        <f>(AB121*$AB$405+$AC$405*AC121)/1000</f>
        <v>120</v>
      </c>
      <c r="AF121" s="510"/>
      <c r="AG121" s="510"/>
      <c r="AH121" s="510"/>
      <c r="AI121" s="508"/>
      <c r="AJ121" s="498" t="s">
        <v>1312</v>
      </c>
    </row>
    <row r="122" spans="1:36" s="511" customFormat="1" ht="38.25" outlineLevel="1">
      <c r="A122" s="505"/>
      <c r="B122" s="505"/>
      <c r="C122" s="651" t="s">
        <v>985</v>
      </c>
      <c r="D122" s="498" t="s">
        <v>1342</v>
      </c>
      <c r="E122" s="498"/>
      <c r="F122" s="506" t="s">
        <v>275</v>
      </c>
      <c r="G122" s="507" t="s">
        <v>273</v>
      </c>
      <c r="H122" s="507"/>
      <c r="I122" s="507"/>
      <c r="J122" s="507" t="s">
        <v>288</v>
      </c>
      <c r="K122" s="507" t="s">
        <v>987</v>
      </c>
      <c r="L122" s="507"/>
      <c r="M122" s="507" t="s">
        <v>486</v>
      </c>
      <c r="N122" s="508"/>
      <c r="O122" s="508"/>
      <c r="P122" s="507"/>
      <c r="Q122" s="507"/>
      <c r="R122" s="508"/>
      <c r="S122" s="508"/>
      <c r="T122" s="508"/>
      <c r="U122" s="508">
        <v>0</v>
      </c>
      <c r="V122" s="508"/>
      <c r="W122" s="508"/>
      <c r="X122" s="508"/>
      <c r="Y122" s="508"/>
      <c r="Z122" s="353">
        <f t="shared" si="26"/>
        <v>0</v>
      </c>
      <c r="AA122" s="677"/>
      <c r="AB122" s="509"/>
      <c r="AC122" s="509"/>
      <c r="AD122" s="509"/>
      <c r="AE122" s="509">
        <f>(AB122*$AB$405+$AC$405*AC122)/1000</f>
        <v>0</v>
      </c>
      <c r="AF122" s="510"/>
      <c r="AG122" s="510"/>
      <c r="AH122" s="510"/>
      <c r="AI122" s="508"/>
      <c r="AJ122" s="498"/>
    </row>
    <row r="123" spans="1:36" s="511" customFormat="1">
      <c r="A123" s="505"/>
      <c r="B123" s="505"/>
      <c r="C123" s="618"/>
      <c r="D123" s="618"/>
      <c r="E123" s="618"/>
      <c r="F123" s="506"/>
      <c r="G123" s="508"/>
      <c r="H123" s="508"/>
      <c r="I123" s="507"/>
      <c r="J123" s="508"/>
      <c r="K123" s="508"/>
      <c r="L123" s="508"/>
      <c r="M123" s="508"/>
      <c r="N123" s="508"/>
      <c r="O123" s="508"/>
      <c r="P123" s="508"/>
      <c r="Q123" s="508"/>
      <c r="R123" s="508"/>
      <c r="S123" s="508"/>
      <c r="T123" s="508"/>
      <c r="U123" s="508"/>
      <c r="V123" s="508"/>
      <c r="W123" s="508"/>
      <c r="X123" s="508"/>
      <c r="Y123" s="508"/>
      <c r="Z123" s="353">
        <f t="shared" si="26"/>
        <v>0</v>
      </c>
      <c r="AA123" s="677"/>
      <c r="AB123" s="509"/>
      <c r="AC123" s="509"/>
      <c r="AD123" s="509"/>
      <c r="AE123" s="509"/>
      <c r="AF123" s="510"/>
      <c r="AG123" s="510"/>
      <c r="AH123" s="510"/>
      <c r="AI123" s="508"/>
      <c r="AJ123" s="618"/>
    </row>
    <row r="124" spans="1:36" s="650" customFormat="1" ht="12.75">
      <c r="A124" s="647" t="s">
        <v>1111</v>
      </c>
      <c r="B124" s="648" t="s">
        <v>996</v>
      </c>
      <c r="C124" s="616"/>
      <c r="D124" s="616"/>
      <c r="E124" s="616"/>
      <c r="F124" s="506"/>
      <c r="G124" s="617"/>
      <c r="H124" s="617"/>
      <c r="I124" s="617"/>
      <c r="J124" s="617"/>
      <c r="K124" s="617"/>
      <c r="L124" s="617"/>
      <c r="M124" s="617"/>
      <c r="N124" s="617"/>
      <c r="O124" s="617"/>
      <c r="P124" s="617"/>
      <c r="Q124" s="617"/>
      <c r="R124" s="617"/>
      <c r="S124" s="617"/>
      <c r="T124" s="617"/>
      <c r="U124" s="508"/>
      <c r="V124" s="617"/>
      <c r="W124" s="617"/>
      <c r="X124" s="617"/>
      <c r="Y124" s="617"/>
      <c r="Z124" s="617"/>
      <c r="AA124" s="675"/>
      <c r="AB124" s="617"/>
      <c r="AC124" s="617"/>
      <c r="AD124" s="617"/>
      <c r="AE124" s="617"/>
      <c r="AF124" s="649"/>
      <c r="AG124" s="649"/>
      <c r="AH124" s="649"/>
      <c r="AI124" s="617"/>
      <c r="AJ124" s="616"/>
    </row>
    <row r="125" spans="1:36" s="447" customFormat="1" ht="25.5">
      <c r="A125" s="441"/>
      <c r="B125" s="441">
        <v>18</v>
      </c>
      <c r="C125" s="488" t="s">
        <v>997</v>
      </c>
      <c r="D125" s="442" t="s">
        <v>1255</v>
      </c>
      <c r="E125" s="448"/>
      <c r="F125" s="443"/>
      <c r="G125" s="444"/>
      <c r="H125" s="444"/>
      <c r="I125" s="444"/>
      <c r="J125" s="444"/>
      <c r="K125" s="444"/>
      <c r="L125" s="444"/>
      <c r="M125" s="444"/>
      <c r="N125" s="444"/>
      <c r="O125" s="444"/>
      <c r="P125" s="444"/>
      <c r="Q125" s="444"/>
      <c r="R125" s="444"/>
      <c r="S125" s="444"/>
      <c r="T125" s="444"/>
      <c r="U125" s="444"/>
      <c r="V125" s="444"/>
      <c r="W125" s="444"/>
      <c r="X125" s="444"/>
      <c r="Y125" s="444"/>
      <c r="Z125" s="445">
        <f t="shared" ref="Z125:AE125" si="27">SUM(Z126:Z127)</f>
        <v>0</v>
      </c>
      <c r="AA125" s="691">
        <f t="shared" si="27"/>
        <v>0</v>
      </c>
      <c r="AB125" s="445">
        <f t="shared" si="27"/>
        <v>0</v>
      </c>
      <c r="AC125" s="445">
        <f t="shared" si="27"/>
        <v>0</v>
      </c>
      <c r="AD125" s="445">
        <f t="shared" si="27"/>
        <v>0</v>
      </c>
      <c r="AE125" s="445">
        <f t="shared" si="27"/>
        <v>0</v>
      </c>
      <c r="AF125" s="446"/>
      <c r="AG125" s="446"/>
      <c r="AH125" s="446"/>
      <c r="AI125" s="444"/>
      <c r="AJ125" s="442"/>
    </row>
    <row r="126" spans="1:36" s="522" customFormat="1" ht="38.25" outlineLevel="1">
      <c r="A126" s="518"/>
      <c r="B126" s="518"/>
      <c r="C126" s="519"/>
      <c r="D126" s="323" t="s">
        <v>1000</v>
      </c>
      <c r="E126" s="519"/>
      <c r="F126" s="465" t="s">
        <v>275</v>
      </c>
      <c r="G126" s="465"/>
      <c r="H126" s="465"/>
      <c r="I126" s="465"/>
      <c r="J126" s="465"/>
      <c r="K126" s="465" t="s">
        <v>744</v>
      </c>
      <c r="L126" s="465"/>
      <c r="M126" s="339" t="s">
        <v>484</v>
      </c>
      <c r="N126" s="465"/>
      <c r="O126" s="465"/>
      <c r="P126" s="465"/>
      <c r="Q126" s="465"/>
      <c r="R126" s="465"/>
      <c r="S126" s="465"/>
      <c r="T126" s="465"/>
      <c r="U126" s="338">
        <v>0</v>
      </c>
      <c r="V126" s="465"/>
      <c r="W126" s="465"/>
      <c r="X126" s="465"/>
      <c r="Y126" s="465"/>
      <c r="Z126" s="353">
        <f>AA126+AB126+AC126</f>
        <v>0</v>
      </c>
      <c r="AA126" s="682"/>
      <c r="AB126" s="520"/>
      <c r="AC126" s="520"/>
      <c r="AD126" s="520"/>
      <c r="AE126" s="353">
        <f>(AB126*$AB$405+$AC$405*AC126)/1000</f>
        <v>0</v>
      </c>
      <c r="AF126" s="521"/>
      <c r="AG126" s="521"/>
      <c r="AH126" s="521"/>
      <c r="AI126" s="465"/>
      <c r="AJ126" s="323" t="s">
        <v>889</v>
      </c>
    </row>
    <row r="127" spans="1:36" s="657" customFormat="1" outlineLevel="1">
      <c r="A127" s="652"/>
      <c r="B127" s="652"/>
      <c r="C127" s="653"/>
      <c r="D127" s="498" t="s">
        <v>1343</v>
      </c>
      <c r="E127" s="653"/>
      <c r="F127" s="654" t="s">
        <v>275</v>
      </c>
      <c r="G127" s="654"/>
      <c r="H127" s="654"/>
      <c r="I127" s="654"/>
      <c r="J127" s="654"/>
      <c r="K127" s="507" t="s">
        <v>532</v>
      </c>
      <c r="L127" s="654"/>
      <c r="M127" s="507" t="s">
        <v>484</v>
      </c>
      <c r="N127" s="654"/>
      <c r="O127" s="654"/>
      <c r="P127" s="654"/>
      <c r="Q127" s="654"/>
      <c r="R127" s="654"/>
      <c r="S127" s="654"/>
      <c r="T127" s="654"/>
      <c r="U127" s="508">
        <v>0</v>
      </c>
      <c r="V127" s="654"/>
      <c r="W127" s="654"/>
      <c r="X127" s="654"/>
      <c r="Y127" s="654"/>
      <c r="Z127" s="353">
        <f>AA127+AB127+AC127</f>
        <v>0</v>
      </c>
      <c r="AA127" s="682"/>
      <c r="AB127" s="655"/>
      <c r="AC127" s="655"/>
      <c r="AD127" s="655"/>
      <c r="AE127" s="509">
        <f>(AB127*$AB$405+$AC$405*AC127)/1000</f>
        <v>0</v>
      </c>
      <c r="AF127" s="656"/>
      <c r="AG127" s="656"/>
      <c r="AH127" s="656"/>
      <c r="AI127" s="654"/>
      <c r="AJ127" s="498" t="s">
        <v>889</v>
      </c>
    </row>
    <row r="128" spans="1:36">
      <c r="A128" s="437"/>
      <c r="B128" s="437"/>
      <c r="C128" s="323"/>
      <c r="D128" s="323"/>
      <c r="E128" s="327"/>
      <c r="F128" s="371"/>
      <c r="G128" s="338"/>
      <c r="H128" s="338"/>
      <c r="I128" s="339"/>
      <c r="J128" s="338"/>
      <c r="K128" s="339"/>
      <c r="L128" s="339"/>
      <c r="M128" s="338"/>
      <c r="N128" s="338"/>
      <c r="O128" s="338"/>
      <c r="P128" s="339"/>
      <c r="Q128" s="339"/>
      <c r="R128" s="338"/>
      <c r="S128" s="338"/>
      <c r="T128" s="338"/>
      <c r="U128" s="338"/>
      <c r="V128" s="338"/>
      <c r="W128" s="338"/>
      <c r="X128" s="338"/>
      <c r="Y128" s="338"/>
      <c r="Z128" s="353"/>
      <c r="AA128" s="677"/>
      <c r="AB128" s="353"/>
      <c r="AC128" s="353"/>
      <c r="AD128" s="353"/>
      <c r="AE128" s="353"/>
      <c r="AF128" s="312"/>
      <c r="AG128" s="312"/>
      <c r="AH128" s="312"/>
      <c r="AI128" s="338"/>
      <c r="AJ128" s="323"/>
    </row>
    <row r="129" spans="1:41" ht="12.75">
      <c r="A129" s="541" t="s">
        <v>1081</v>
      </c>
      <c r="B129" s="503" t="s">
        <v>235</v>
      </c>
      <c r="C129" s="322"/>
      <c r="D129" s="322"/>
      <c r="E129" s="322"/>
      <c r="F129" s="370"/>
      <c r="G129" s="336"/>
      <c r="H129" s="336"/>
      <c r="I129" s="336"/>
      <c r="J129" s="336"/>
      <c r="K129" s="336"/>
      <c r="L129" s="336"/>
      <c r="M129" s="336"/>
      <c r="N129" s="336"/>
      <c r="O129" s="336"/>
      <c r="P129" s="336"/>
      <c r="Q129" s="336"/>
      <c r="R129" s="336"/>
      <c r="S129" s="336"/>
      <c r="T129" s="336"/>
      <c r="U129" s="336"/>
      <c r="V129" s="336"/>
      <c r="W129" s="336"/>
      <c r="X129" s="336"/>
      <c r="Y129" s="336"/>
      <c r="Z129" s="354"/>
      <c r="AA129" s="354"/>
      <c r="AB129" s="354"/>
      <c r="AC129" s="354"/>
      <c r="AD129" s="354"/>
      <c r="AE129" s="354"/>
      <c r="AF129" s="314"/>
      <c r="AG129" s="314"/>
      <c r="AH129" s="314"/>
      <c r="AI129" s="487"/>
      <c r="AJ129" s="322"/>
    </row>
    <row r="130" spans="1:41">
      <c r="A130" s="437"/>
      <c r="B130" s="437"/>
      <c r="C130" s="323"/>
      <c r="D130" s="323"/>
      <c r="E130" s="327"/>
      <c r="F130" s="371"/>
      <c r="G130" s="337"/>
      <c r="H130" s="337"/>
      <c r="I130" s="339"/>
      <c r="J130" s="338"/>
      <c r="K130" s="339"/>
      <c r="L130" s="339"/>
      <c r="M130" s="338"/>
      <c r="N130" s="338"/>
      <c r="O130" s="338"/>
      <c r="P130" s="339"/>
      <c r="Q130" s="339"/>
      <c r="R130" s="338"/>
      <c r="S130" s="338"/>
      <c r="T130" s="338"/>
      <c r="U130" s="338"/>
      <c r="V130" s="338"/>
      <c r="W130" s="338"/>
      <c r="X130" s="338"/>
      <c r="Y130" s="338"/>
      <c r="Z130" s="353"/>
      <c r="AA130" s="677"/>
      <c r="AB130" s="353"/>
      <c r="AC130" s="353"/>
      <c r="AD130" s="353"/>
      <c r="AE130" s="353"/>
      <c r="AF130" s="312"/>
      <c r="AG130" s="312"/>
      <c r="AH130" s="312"/>
      <c r="AI130" s="338"/>
      <c r="AJ130" s="323"/>
    </row>
    <row r="131" spans="1:41" s="447" customFormat="1" ht="25.5">
      <c r="A131" s="441"/>
      <c r="B131" s="441">
        <v>19</v>
      </c>
      <c r="C131" s="488" t="s">
        <v>911</v>
      </c>
      <c r="D131" s="442" t="s">
        <v>912</v>
      </c>
      <c r="E131" s="448"/>
      <c r="F131" s="443"/>
      <c r="G131" s="444"/>
      <c r="H131" s="444"/>
      <c r="I131" s="444"/>
      <c r="J131" s="444"/>
      <c r="K131" s="444"/>
      <c r="L131" s="444"/>
      <c r="M131" s="444"/>
      <c r="N131" s="444"/>
      <c r="O131" s="444"/>
      <c r="P131" s="444"/>
      <c r="Q131" s="444"/>
      <c r="R131" s="444"/>
      <c r="S131" s="444"/>
      <c r="T131" s="444"/>
      <c r="U131" s="444"/>
      <c r="V131" s="444"/>
      <c r="W131" s="444"/>
      <c r="X131" s="444"/>
      <c r="Y131" s="444"/>
      <c r="Z131" s="445">
        <f t="shared" ref="Z131:AE131" si="28">SUM(Z132:Z133)</f>
        <v>25000</v>
      </c>
      <c r="AA131" s="691">
        <f t="shared" si="28"/>
        <v>0</v>
      </c>
      <c r="AB131" s="445">
        <f t="shared" si="28"/>
        <v>0</v>
      </c>
      <c r="AC131" s="445">
        <f t="shared" si="28"/>
        <v>25000</v>
      </c>
      <c r="AD131" s="445">
        <f t="shared" si="28"/>
        <v>0</v>
      </c>
      <c r="AE131" s="445">
        <f t="shared" si="28"/>
        <v>5000</v>
      </c>
      <c r="AF131" s="446"/>
      <c r="AG131" s="446"/>
      <c r="AH131" s="446"/>
      <c r="AI131" s="444"/>
      <c r="AJ131" s="442"/>
    </row>
    <row r="132" spans="1:41" s="352" customFormat="1" outlineLevel="1">
      <c r="A132" s="437"/>
      <c r="B132" s="437"/>
      <c r="C132" s="323" t="s">
        <v>322</v>
      </c>
      <c r="D132" s="323" t="s">
        <v>783</v>
      </c>
      <c r="E132" s="323"/>
      <c r="F132" s="371" t="s">
        <v>275</v>
      </c>
      <c r="G132" s="339" t="s">
        <v>273</v>
      </c>
      <c r="H132" s="339"/>
      <c r="I132" s="339"/>
      <c r="J132" s="339" t="s">
        <v>283</v>
      </c>
      <c r="K132" s="339" t="s">
        <v>263</v>
      </c>
      <c r="L132" s="339"/>
      <c r="M132" s="339" t="s">
        <v>486</v>
      </c>
      <c r="N132" s="339"/>
      <c r="O132" s="339"/>
      <c r="P132" s="339"/>
      <c r="Q132" s="339"/>
      <c r="R132" s="339" t="s">
        <v>296</v>
      </c>
      <c r="S132" s="339">
        <v>2010</v>
      </c>
      <c r="T132" s="339"/>
      <c r="U132" s="338">
        <v>0</v>
      </c>
      <c r="V132" s="339"/>
      <c r="W132" s="339"/>
      <c r="X132" s="338"/>
      <c r="Y132" s="339"/>
      <c r="Z132" s="353">
        <f>AA132+AB132+AC132</f>
        <v>18000</v>
      </c>
      <c r="AA132" s="678"/>
      <c r="AB132" s="356"/>
      <c r="AC132" s="700">
        <v>18000</v>
      </c>
      <c r="AD132" s="356"/>
      <c r="AE132" s="353">
        <f>(AB132*$AB$405+$AC$405*AC132)/1000</f>
        <v>3600</v>
      </c>
      <c r="AF132" s="351"/>
      <c r="AG132" s="351"/>
      <c r="AH132" s="351"/>
      <c r="AI132" s="339"/>
      <c r="AJ132" s="323" t="s">
        <v>1313</v>
      </c>
    </row>
    <row r="133" spans="1:41" s="352" customFormat="1" ht="25.5" outlineLevel="1">
      <c r="A133" s="437"/>
      <c r="B133" s="437"/>
      <c r="C133" s="323"/>
      <c r="D133" s="323" t="s">
        <v>784</v>
      </c>
      <c r="E133" s="323"/>
      <c r="F133" s="371" t="s">
        <v>275</v>
      </c>
      <c r="G133" s="339" t="s">
        <v>273</v>
      </c>
      <c r="H133" s="339"/>
      <c r="I133" s="339"/>
      <c r="J133" s="339" t="s">
        <v>283</v>
      </c>
      <c r="K133" s="339" t="s">
        <v>263</v>
      </c>
      <c r="L133" s="339"/>
      <c r="M133" s="339" t="s">
        <v>486</v>
      </c>
      <c r="N133" s="339"/>
      <c r="O133" s="339"/>
      <c r="P133" s="339"/>
      <c r="Q133" s="339"/>
      <c r="R133" s="339" t="s">
        <v>296</v>
      </c>
      <c r="S133" s="339">
        <v>2010</v>
      </c>
      <c r="T133" s="339"/>
      <c r="U133" s="338">
        <v>0</v>
      </c>
      <c r="V133" s="339"/>
      <c r="W133" s="339"/>
      <c r="X133" s="338"/>
      <c r="Y133" s="339"/>
      <c r="Z133" s="353">
        <f>AA133+AB133+AC133</f>
        <v>7000</v>
      </c>
      <c r="AA133" s="678"/>
      <c r="AB133" s="356"/>
      <c r="AC133" s="700">
        <v>7000</v>
      </c>
      <c r="AD133" s="356"/>
      <c r="AE133" s="353">
        <f>(AB133*$AB$405+$AC$405*AC133)/1000</f>
        <v>1400</v>
      </c>
      <c r="AF133" s="351"/>
      <c r="AG133" s="351"/>
      <c r="AH133" s="351"/>
      <c r="AI133" s="339"/>
      <c r="AJ133" s="671" t="s">
        <v>1314</v>
      </c>
    </row>
    <row r="134" spans="1:41" ht="18.75" thickBot="1">
      <c r="A134" s="437"/>
      <c r="B134" s="437"/>
      <c r="C134" s="323"/>
      <c r="D134" s="323"/>
      <c r="E134" s="327"/>
      <c r="F134" s="371"/>
      <c r="G134" s="338"/>
      <c r="H134" s="338"/>
      <c r="I134" s="339"/>
      <c r="J134" s="338"/>
      <c r="K134" s="339"/>
      <c r="L134" s="339"/>
      <c r="M134" s="338"/>
      <c r="N134" s="338"/>
      <c r="O134" s="338"/>
      <c r="P134" s="339"/>
      <c r="Q134" s="339"/>
      <c r="R134" s="338"/>
      <c r="S134" s="338"/>
      <c r="T134" s="338"/>
      <c r="U134" s="338"/>
      <c r="V134" s="338"/>
      <c r="W134" s="338"/>
      <c r="X134" s="338"/>
      <c r="Y134" s="338"/>
      <c r="Z134" s="353"/>
      <c r="AA134" s="677"/>
      <c r="AB134" s="353"/>
      <c r="AC134" s="353"/>
      <c r="AD134" s="353"/>
      <c r="AE134" s="353"/>
      <c r="AF134" s="312"/>
      <c r="AG134" s="312"/>
      <c r="AH134" s="312"/>
      <c r="AI134" s="338"/>
      <c r="AJ134" s="323"/>
    </row>
    <row r="135" spans="1:41" s="49" customFormat="1" ht="16.5" thickTop="1">
      <c r="A135" s="537">
        <v>2</v>
      </c>
      <c r="B135" s="500" t="s">
        <v>1188</v>
      </c>
      <c r="C135" s="321"/>
      <c r="D135" s="321"/>
      <c r="E135" s="321"/>
      <c r="F135" s="369"/>
      <c r="G135" s="335"/>
      <c r="H135" s="335"/>
      <c r="I135" s="335"/>
      <c r="J135" s="335"/>
      <c r="K135" s="335"/>
      <c r="L135" s="335"/>
      <c r="M135" s="335"/>
      <c r="N135" s="335"/>
      <c r="O135" s="335"/>
      <c r="P135" s="335"/>
      <c r="Q135" s="335"/>
      <c r="R135" s="335"/>
      <c r="S135" s="335"/>
      <c r="T135" s="335"/>
      <c r="U135" s="340"/>
      <c r="V135" s="335"/>
      <c r="W135" s="335"/>
      <c r="X135" s="335"/>
      <c r="Y135" s="335"/>
      <c r="Z135" s="335"/>
      <c r="AA135" s="335"/>
      <c r="AB135" s="335"/>
      <c r="AC135" s="335"/>
      <c r="AD135" s="335"/>
      <c r="AE135" s="335"/>
      <c r="AF135" s="562">
        <f>Z140+Z144+Z151+Z160+Z165+Z171</f>
        <v>1087569</v>
      </c>
      <c r="AG135" s="562">
        <f>AD140+AD144+AD151+AD160+AD165+AD171</f>
        <v>0</v>
      </c>
      <c r="AH135" s="562">
        <f>AE140+AE144+AE151+AE160+AE165+AE171</f>
        <v>225674.8</v>
      </c>
      <c r="AI135" s="485"/>
      <c r="AJ135" s="321"/>
      <c r="AK135" s="376" t="s">
        <v>493</v>
      </c>
      <c r="AL135" s="376"/>
      <c r="AM135" s="376"/>
      <c r="AN135" s="376"/>
      <c r="AO135" s="376"/>
    </row>
    <row r="136" spans="1:41">
      <c r="A136" s="437"/>
      <c r="B136" s="437"/>
      <c r="C136" s="323"/>
      <c r="D136" s="324"/>
      <c r="E136" s="327"/>
      <c r="F136" s="371"/>
      <c r="G136" s="338"/>
      <c r="H136" s="338"/>
      <c r="I136" s="338"/>
      <c r="J136" s="338"/>
      <c r="K136" s="338"/>
      <c r="L136" s="338"/>
      <c r="M136" s="338"/>
      <c r="N136" s="338"/>
      <c r="O136" s="338"/>
      <c r="P136" s="339"/>
      <c r="Q136" s="338"/>
      <c r="R136" s="338"/>
      <c r="S136" s="338"/>
      <c r="T136" s="338"/>
      <c r="U136" s="338"/>
      <c r="V136" s="338"/>
      <c r="W136" s="338"/>
      <c r="X136" s="338"/>
      <c r="Y136" s="338"/>
      <c r="Z136" s="353"/>
      <c r="AA136" s="677"/>
      <c r="AB136" s="353"/>
      <c r="AC136" s="353"/>
      <c r="AD136" s="353"/>
      <c r="AE136" s="353"/>
      <c r="AF136" s="312"/>
      <c r="AG136" s="312"/>
      <c r="AH136" s="312"/>
      <c r="AI136" s="338"/>
      <c r="AJ136" s="324"/>
    </row>
    <row r="137" spans="1:41" ht="12.75">
      <c r="A137" s="541" t="s">
        <v>1082</v>
      </c>
      <c r="B137" s="503" t="s">
        <v>864</v>
      </c>
      <c r="C137" s="322"/>
      <c r="D137" s="322"/>
      <c r="E137" s="322"/>
      <c r="F137" s="370"/>
      <c r="G137" s="336"/>
      <c r="H137" s="336"/>
      <c r="I137" s="336"/>
      <c r="J137" s="336"/>
      <c r="K137" s="336"/>
      <c r="L137" s="336"/>
      <c r="M137" s="336"/>
      <c r="N137" s="336"/>
      <c r="O137" s="336"/>
      <c r="P137" s="336"/>
      <c r="Q137" s="336"/>
      <c r="R137" s="336"/>
      <c r="S137" s="336"/>
      <c r="T137" s="336"/>
      <c r="U137" s="336"/>
      <c r="V137" s="336"/>
      <c r="W137" s="336"/>
      <c r="X137" s="336"/>
      <c r="Y137" s="336"/>
      <c r="Z137" s="354"/>
      <c r="AA137" s="354"/>
      <c r="AB137" s="354"/>
      <c r="AC137" s="354"/>
      <c r="AD137" s="354"/>
      <c r="AE137" s="354"/>
      <c r="AF137" s="314"/>
      <c r="AG137" s="314"/>
      <c r="AH137" s="314"/>
      <c r="AI137" s="487"/>
      <c r="AJ137" s="322"/>
    </row>
    <row r="138" spans="1:41" ht="17.25" customHeight="1">
      <c r="A138" s="437"/>
      <c r="B138" s="437"/>
      <c r="C138" s="323"/>
      <c r="D138" s="323"/>
      <c r="E138" s="323"/>
      <c r="F138" s="371"/>
      <c r="G138" s="339"/>
      <c r="H138" s="339"/>
      <c r="I138" s="339"/>
      <c r="J138" s="339"/>
      <c r="K138" s="338"/>
      <c r="L138" s="338"/>
      <c r="M138" s="338"/>
      <c r="N138" s="338"/>
      <c r="O138" s="338"/>
      <c r="P138" s="338"/>
      <c r="Q138" s="338"/>
      <c r="R138" s="338"/>
      <c r="S138" s="338"/>
      <c r="T138" s="338"/>
      <c r="U138" s="338"/>
      <c r="V138" s="338"/>
      <c r="W138" s="338"/>
      <c r="X138" s="338"/>
      <c r="Y138" s="338"/>
      <c r="Z138" s="353"/>
      <c r="AA138" s="677"/>
      <c r="AB138" s="353"/>
      <c r="AC138" s="353"/>
      <c r="AD138" s="353"/>
      <c r="AE138" s="353"/>
      <c r="AF138" s="312"/>
      <c r="AG138" s="312"/>
      <c r="AH138" s="312"/>
      <c r="AI138" s="338"/>
      <c r="AJ138" s="323"/>
    </row>
    <row r="139" spans="1:41" s="328" customFormat="1" ht="12.75">
      <c r="A139" s="545" t="s">
        <v>1112</v>
      </c>
      <c r="B139" s="504" t="s">
        <v>865</v>
      </c>
      <c r="C139" s="327"/>
      <c r="D139" s="327"/>
      <c r="E139" s="327"/>
      <c r="F139" s="371"/>
      <c r="G139" s="337"/>
      <c r="H139" s="337"/>
      <c r="I139" s="337"/>
      <c r="J139" s="337"/>
      <c r="K139" s="337"/>
      <c r="L139" s="337"/>
      <c r="M139" s="337"/>
      <c r="N139" s="337"/>
      <c r="O139" s="337"/>
      <c r="P139" s="337"/>
      <c r="Q139" s="337"/>
      <c r="R139" s="337"/>
      <c r="S139" s="337"/>
      <c r="T139" s="337"/>
      <c r="U139" s="338"/>
      <c r="V139" s="337"/>
      <c r="W139" s="337"/>
      <c r="X139" s="337"/>
      <c r="Y139" s="337"/>
      <c r="Z139" s="337"/>
      <c r="AA139" s="675"/>
      <c r="AB139" s="337"/>
      <c r="AC139" s="337"/>
      <c r="AD139" s="337"/>
      <c r="AE139" s="337"/>
      <c r="AF139" s="326"/>
      <c r="AG139" s="326"/>
      <c r="AH139" s="326"/>
      <c r="AI139" s="337"/>
      <c r="AJ139" s="327"/>
    </row>
    <row r="140" spans="1:41" s="447" customFormat="1" ht="38.25">
      <c r="A140" s="441"/>
      <c r="B140" s="441">
        <v>20</v>
      </c>
      <c r="C140" s="442" t="s">
        <v>913</v>
      </c>
      <c r="D140" s="442"/>
      <c r="E140" s="448"/>
      <c r="F140" s="443"/>
      <c r="G140" s="444"/>
      <c r="H140" s="444"/>
      <c r="I140" s="444"/>
      <c r="J140" s="444"/>
      <c r="K140" s="444"/>
      <c r="L140" s="444"/>
      <c r="M140" s="444"/>
      <c r="N140" s="444"/>
      <c r="O140" s="444"/>
      <c r="P140" s="444"/>
      <c r="Q140" s="444"/>
      <c r="R140" s="444"/>
      <c r="S140" s="444"/>
      <c r="T140" s="444"/>
      <c r="U140" s="444"/>
      <c r="V140" s="444"/>
      <c r="W140" s="444"/>
      <c r="X140" s="444"/>
      <c r="Y140" s="444"/>
      <c r="Z140" s="445">
        <f t="shared" ref="Z140:AE140" si="29">SUM(Z141)</f>
        <v>0</v>
      </c>
      <c r="AA140" s="691">
        <f t="shared" si="29"/>
        <v>0</v>
      </c>
      <c r="AB140" s="445">
        <f t="shared" si="29"/>
        <v>0</v>
      </c>
      <c r="AC140" s="445">
        <f t="shared" si="29"/>
        <v>0</v>
      </c>
      <c r="AD140" s="445">
        <f t="shared" si="29"/>
        <v>0</v>
      </c>
      <c r="AE140" s="445">
        <f t="shared" si="29"/>
        <v>0</v>
      </c>
      <c r="AF140" s="446"/>
      <c r="AG140" s="446"/>
      <c r="AH140" s="446"/>
      <c r="AI140" s="444"/>
      <c r="AJ140" s="442"/>
    </row>
    <row r="141" spans="1:41" outlineLevel="1">
      <c r="A141" s="437"/>
      <c r="B141" s="437"/>
      <c r="C141" s="323" t="s">
        <v>790</v>
      </c>
      <c r="D141" s="323" t="s">
        <v>786</v>
      </c>
      <c r="E141" s="327"/>
      <c r="F141" s="371" t="s">
        <v>275</v>
      </c>
      <c r="G141" s="338"/>
      <c r="H141" s="338"/>
      <c r="I141" s="339"/>
      <c r="J141" s="338"/>
      <c r="K141" s="338" t="s">
        <v>532</v>
      </c>
      <c r="L141" s="338"/>
      <c r="M141" s="338" t="s">
        <v>486</v>
      </c>
      <c r="N141" s="338"/>
      <c r="O141" s="338"/>
      <c r="P141" s="338"/>
      <c r="Q141" s="338"/>
      <c r="R141" s="338"/>
      <c r="S141" s="338"/>
      <c r="T141" s="338"/>
      <c r="U141" s="338">
        <v>0</v>
      </c>
      <c r="V141" s="338"/>
      <c r="W141" s="338"/>
      <c r="X141" s="338"/>
      <c r="Y141" s="338"/>
      <c r="Z141" s="353">
        <f>AA141+AB141+AC141</f>
        <v>0</v>
      </c>
      <c r="AA141" s="677"/>
      <c r="AB141" s="353"/>
      <c r="AC141" s="353"/>
      <c r="AD141" s="353"/>
      <c r="AE141" s="353">
        <f>(AB141*$AB$405+$AC$405*AC141)/1000</f>
        <v>0</v>
      </c>
      <c r="AF141" s="312"/>
      <c r="AG141" s="312"/>
      <c r="AH141" s="312"/>
      <c r="AI141" s="338"/>
      <c r="AJ141" s="323" t="s">
        <v>889</v>
      </c>
    </row>
    <row r="142" spans="1:41">
      <c r="A142" s="437"/>
      <c r="B142" s="437"/>
      <c r="C142" s="323"/>
      <c r="D142" s="323"/>
      <c r="E142" s="327"/>
      <c r="F142" s="371"/>
      <c r="G142" s="338"/>
      <c r="H142" s="338"/>
      <c r="I142" s="339"/>
      <c r="J142" s="338"/>
      <c r="K142" s="339"/>
      <c r="L142" s="339"/>
      <c r="M142" s="338"/>
      <c r="N142" s="338"/>
      <c r="O142" s="338"/>
      <c r="P142" s="339"/>
      <c r="Q142" s="339"/>
      <c r="R142" s="338"/>
      <c r="S142" s="338"/>
      <c r="T142" s="338"/>
      <c r="U142" s="338"/>
      <c r="V142" s="338"/>
      <c r="W142" s="338"/>
      <c r="X142" s="338"/>
      <c r="Y142" s="338"/>
      <c r="Z142" s="353">
        <f>AA142+AB142+AC142</f>
        <v>0</v>
      </c>
      <c r="AA142" s="677"/>
      <c r="AB142" s="353"/>
      <c r="AC142" s="353"/>
      <c r="AD142" s="353"/>
      <c r="AE142" s="353"/>
      <c r="AF142" s="312"/>
      <c r="AG142" s="312"/>
      <c r="AH142" s="312"/>
      <c r="AI142" s="338"/>
      <c r="AJ142" s="323"/>
    </row>
    <row r="143" spans="1:41" s="328" customFormat="1" ht="12.75">
      <c r="A143" s="545" t="s">
        <v>1113</v>
      </c>
      <c r="B143" s="504" t="s">
        <v>867</v>
      </c>
      <c r="C143" s="327"/>
      <c r="D143" s="327"/>
      <c r="E143" s="327"/>
      <c r="F143" s="371"/>
      <c r="G143" s="337"/>
      <c r="H143" s="337"/>
      <c r="I143" s="337"/>
      <c r="J143" s="337"/>
      <c r="K143" s="337"/>
      <c r="L143" s="337"/>
      <c r="M143" s="337"/>
      <c r="N143" s="337"/>
      <c r="O143" s="337"/>
      <c r="P143" s="337"/>
      <c r="Q143" s="337"/>
      <c r="R143" s="337"/>
      <c r="S143" s="337"/>
      <c r="T143" s="337"/>
      <c r="U143" s="338"/>
      <c r="V143" s="337"/>
      <c r="W143" s="337"/>
      <c r="X143" s="337"/>
      <c r="Y143" s="337"/>
      <c r="Z143" s="337"/>
      <c r="AA143" s="675"/>
      <c r="AB143" s="337"/>
      <c r="AC143" s="337"/>
      <c r="AD143" s="337"/>
      <c r="AE143" s="337"/>
      <c r="AF143" s="326"/>
      <c r="AG143" s="326"/>
      <c r="AH143" s="326"/>
      <c r="AI143" s="337"/>
      <c r="AJ143" s="327"/>
    </row>
    <row r="144" spans="1:41" s="447" customFormat="1" ht="25.5">
      <c r="A144" s="441"/>
      <c r="B144" s="441">
        <v>21</v>
      </c>
      <c r="C144" s="442" t="s">
        <v>796</v>
      </c>
      <c r="D144" s="442" t="s">
        <v>914</v>
      </c>
      <c r="E144" s="448"/>
      <c r="F144" s="443"/>
      <c r="G144" s="444"/>
      <c r="H144" s="444"/>
      <c r="I144" s="444"/>
      <c r="J144" s="444"/>
      <c r="K144" s="444"/>
      <c r="L144" s="444"/>
      <c r="M144" s="444"/>
      <c r="N144" s="444"/>
      <c r="O144" s="444"/>
      <c r="P144" s="444"/>
      <c r="Q144" s="444"/>
      <c r="R144" s="444"/>
      <c r="S144" s="444"/>
      <c r="T144" s="444"/>
      <c r="U144" s="444"/>
      <c r="V144" s="444"/>
      <c r="W144" s="444"/>
      <c r="X144" s="444"/>
      <c r="Y144" s="444"/>
      <c r="Z144" s="445">
        <f t="shared" ref="Z144:AE144" si="30">SUM(Z145:Z149)</f>
        <v>263975</v>
      </c>
      <c r="AA144" s="691">
        <f t="shared" si="30"/>
        <v>0</v>
      </c>
      <c r="AB144" s="445">
        <f t="shared" si="30"/>
        <v>147275</v>
      </c>
      <c r="AC144" s="445">
        <f t="shared" si="30"/>
        <v>116700</v>
      </c>
      <c r="AD144" s="445">
        <f t="shared" si="30"/>
        <v>0</v>
      </c>
      <c r="AE144" s="445">
        <f t="shared" si="30"/>
        <v>54267.75</v>
      </c>
      <c r="AF144" s="446"/>
      <c r="AG144" s="446"/>
      <c r="AH144" s="446"/>
      <c r="AI144" s="444"/>
      <c r="AJ144" s="442"/>
    </row>
    <row r="145" spans="1:36" s="511" customFormat="1" ht="25.5" outlineLevel="1">
      <c r="A145" s="505"/>
      <c r="B145" s="505"/>
      <c r="C145" s="498" t="s">
        <v>796</v>
      </c>
      <c r="D145" s="498" t="s">
        <v>1344</v>
      </c>
      <c r="E145" s="618"/>
      <c r="F145" s="506" t="s">
        <v>275</v>
      </c>
      <c r="G145" s="508"/>
      <c r="H145" s="508"/>
      <c r="I145" s="507"/>
      <c r="J145" s="507"/>
      <c r="K145" s="507" t="s">
        <v>924</v>
      </c>
      <c r="L145" s="508"/>
      <c r="M145" s="508"/>
      <c r="N145" s="508"/>
      <c r="O145" s="508"/>
      <c r="P145" s="508"/>
      <c r="Q145" s="508"/>
      <c r="R145" s="508"/>
      <c r="S145" s="508"/>
      <c r="T145" s="508"/>
      <c r="U145" s="508">
        <v>0</v>
      </c>
      <c r="V145" s="507"/>
      <c r="W145" s="507"/>
      <c r="X145" s="508"/>
      <c r="Y145" s="508"/>
      <c r="Z145" s="353">
        <f t="shared" ref="Z145:Z149" si="31">AA145+AB145+AC145</f>
        <v>0</v>
      </c>
      <c r="AA145" s="677"/>
      <c r="AB145" s="509"/>
      <c r="AC145" s="509"/>
      <c r="AD145" s="509"/>
      <c r="AE145" s="509">
        <f>(AB145*$AB$405+$AC$405*AC145)/1000</f>
        <v>0</v>
      </c>
      <c r="AF145" s="510"/>
      <c r="AG145" s="510"/>
      <c r="AH145" s="510"/>
      <c r="AI145" s="508"/>
      <c r="AJ145" s="498" t="s">
        <v>735</v>
      </c>
    </row>
    <row r="146" spans="1:36" s="505" customFormat="1" ht="25.5" outlineLevel="1">
      <c r="D146" s="658" t="s">
        <v>1345</v>
      </c>
      <c r="K146" s="507" t="s">
        <v>924</v>
      </c>
      <c r="U146" s="508">
        <v>0</v>
      </c>
      <c r="Z146" s="353">
        <f t="shared" si="31"/>
        <v>263975</v>
      </c>
      <c r="AA146" s="680"/>
      <c r="AB146" s="700">
        <v>147275</v>
      </c>
      <c r="AC146" s="700">
        <v>116700</v>
      </c>
      <c r="AE146" s="509">
        <f>(AB146*$AB$405+$AC$405*AC146)/1000</f>
        <v>54267.75</v>
      </c>
      <c r="AJ146" s="498"/>
    </row>
    <row r="147" spans="1:36" s="505" customFormat="1" outlineLevel="1">
      <c r="D147" s="659" t="s">
        <v>1257</v>
      </c>
      <c r="K147" s="660" t="s">
        <v>1259</v>
      </c>
      <c r="U147" s="508">
        <v>0</v>
      </c>
      <c r="Z147" s="353">
        <f t="shared" si="31"/>
        <v>0</v>
      </c>
      <c r="AA147" s="680"/>
      <c r="AE147" s="509">
        <f>(AB147*$AB$405+$AC$405*AC147)/1000</f>
        <v>0</v>
      </c>
      <c r="AJ147" s="498"/>
    </row>
    <row r="148" spans="1:36" s="505" customFormat="1" outlineLevel="1">
      <c r="D148" s="498" t="s">
        <v>1258</v>
      </c>
      <c r="K148" s="660" t="s">
        <v>1260</v>
      </c>
      <c r="U148" s="508">
        <v>0</v>
      </c>
      <c r="Z148" s="353">
        <f t="shared" si="31"/>
        <v>0</v>
      </c>
      <c r="AA148" s="680"/>
      <c r="AE148" s="509">
        <f>(AB148*$AB$405+$AC$405*AC148)/1000</f>
        <v>0</v>
      </c>
      <c r="AJ148" s="498"/>
    </row>
    <row r="149" spans="1:36" s="511" customFormat="1">
      <c r="A149" s="505"/>
      <c r="B149" s="505"/>
      <c r="C149" s="498"/>
      <c r="D149" s="498"/>
      <c r="E149" s="616"/>
      <c r="F149" s="506"/>
      <c r="G149" s="508"/>
      <c r="H149" s="508"/>
      <c r="I149" s="507"/>
      <c r="J149" s="508"/>
      <c r="K149" s="507"/>
      <c r="L149" s="507"/>
      <c r="M149" s="508"/>
      <c r="N149" s="508"/>
      <c r="O149" s="508"/>
      <c r="P149" s="507"/>
      <c r="Q149" s="507"/>
      <c r="R149" s="508"/>
      <c r="S149" s="508"/>
      <c r="T149" s="508"/>
      <c r="U149" s="508"/>
      <c r="V149" s="508"/>
      <c r="W149" s="508"/>
      <c r="X149" s="508"/>
      <c r="Y149" s="508"/>
      <c r="Z149" s="353">
        <f t="shared" si="31"/>
        <v>0</v>
      </c>
      <c r="AA149" s="677"/>
      <c r="AB149" s="509"/>
      <c r="AC149" s="509"/>
      <c r="AD149" s="509"/>
      <c r="AE149" s="509"/>
      <c r="AF149" s="510"/>
      <c r="AG149" s="510"/>
      <c r="AH149" s="510"/>
      <c r="AI149" s="508"/>
      <c r="AJ149" s="498"/>
    </row>
    <row r="150" spans="1:36" s="328" customFormat="1" ht="12.75">
      <c r="A150" s="545" t="s">
        <v>1114</v>
      </c>
      <c r="B150" s="504" t="s">
        <v>866</v>
      </c>
      <c r="C150" s="327"/>
      <c r="D150" s="327"/>
      <c r="E150" s="327"/>
      <c r="F150" s="371"/>
      <c r="G150" s="337"/>
      <c r="H150" s="337"/>
      <c r="I150" s="337"/>
      <c r="J150" s="337"/>
      <c r="K150" s="337"/>
      <c r="L150" s="337"/>
      <c r="M150" s="337"/>
      <c r="N150" s="337"/>
      <c r="O150" s="337"/>
      <c r="P150" s="337"/>
      <c r="Q150" s="337"/>
      <c r="R150" s="337"/>
      <c r="S150" s="337"/>
      <c r="T150" s="337"/>
      <c r="U150" s="338"/>
      <c r="V150" s="337"/>
      <c r="W150" s="337"/>
      <c r="X150" s="337"/>
      <c r="Y150" s="337"/>
      <c r="Z150" s="337"/>
      <c r="AA150" s="675"/>
      <c r="AB150" s="337"/>
      <c r="AC150" s="337"/>
      <c r="AD150" s="337"/>
      <c r="AE150" s="337"/>
      <c r="AF150" s="326"/>
      <c r="AG150" s="326"/>
      <c r="AH150" s="326"/>
      <c r="AI150" s="337"/>
      <c r="AJ150" s="327"/>
    </row>
    <row r="151" spans="1:36" s="447" customFormat="1" ht="38.25">
      <c r="A151" s="441"/>
      <c r="B151" s="441">
        <v>22</v>
      </c>
      <c r="C151" s="442" t="s">
        <v>797</v>
      </c>
      <c r="D151" s="442" t="s">
        <v>1178</v>
      </c>
      <c r="E151" s="448"/>
      <c r="F151" s="443"/>
      <c r="G151" s="444"/>
      <c r="H151" s="444"/>
      <c r="I151" s="444"/>
      <c r="J151" s="444"/>
      <c r="K151" s="444"/>
      <c r="L151" s="444"/>
      <c r="M151" s="444"/>
      <c r="N151" s="444"/>
      <c r="O151" s="444"/>
      <c r="P151" s="444"/>
      <c r="Q151" s="444"/>
      <c r="R151" s="444"/>
      <c r="S151" s="444"/>
      <c r="T151" s="444"/>
      <c r="U151" s="444"/>
      <c r="V151" s="444"/>
      <c r="W151" s="444"/>
      <c r="X151" s="444"/>
      <c r="Y151" s="444"/>
      <c r="Z151" s="445">
        <f t="shared" ref="Z151:AE151" si="32">SUM(Z152:Z155)</f>
        <v>103123</v>
      </c>
      <c r="AA151" s="691">
        <f t="shared" si="32"/>
        <v>0</v>
      </c>
      <c r="AB151" s="445">
        <f t="shared" si="32"/>
        <v>101845</v>
      </c>
      <c r="AC151" s="445">
        <f t="shared" si="32"/>
        <v>1278</v>
      </c>
      <c r="AD151" s="445">
        <f t="shared" si="32"/>
        <v>0</v>
      </c>
      <c r="AE151" s="445">
        <f t="shared" si="32"/>
        <v>21642.32</v>
      </c>
      <c r="AF151" s="446"/>
      <c r="AG151" s="446"/>
      <c r="AH151" s="446"/>
      <c r="AI151" s="444"/>
      <c r="AJ151" s="442"/>
    </row>
    <row r="152" spans="1:36" s="352" customFormat="1" ht="101.25" customHeight="1" outlineLevel="1">
      <c r="A152" s="437"/>
      <c r="B152" s="437"/>
      <c r="C152" s="323" t="s">
        <v>797</v>
      </c>
      <c r="D152" s="434" t="s">
        <v>1177</v>
      </c>
      <c r="E152" s="323"/>
      <c r="F152" s="371" t="s">
        <v>275</v>
      </c>
      <c r="G152" s="339" t="s">
        <v>273</v>
      </c>
      <c r="H152" s="339"/>
      <c r="I152" s="339"/>
      <c r="J152" s="339"/>
      <c r="K152" s="339" t="s">
        <v>925</v>
      </c>
      <c r="L152" s="339"/>
      <c r="M152" s="339"/>
      <c r="N152" s="339"/>
      <c r="O152" s="339"/>
      <c r="P152" s="339"/>
      <c r="Q152" s="339"/>
      <c r="R152" s="339" t="s">
        <v>280</v>
      </c>
      <c r="S152" s="339">
        <v>2010</v>
      </c>
      <c r="T152" s="339"/>
      <c r="U152" s="338">
        <v>0</v>
      </c>
      <c r="V152" s="339"/>
      <c r="W152" s="339"/>
      <c r="X152" s="338"/>
      <c r="Y152" s="339"/>
      <c r="Z152" s="353">
        <f>AA152+AB152+AC152</f>
        <v>8931</v>
      </c>
      <c r="AA152" s="678"/>
      <c r="AB152" s="356">
        <v>7653</v>
      </c>
      <c r="AC152" s="356">
        <v>1278</v>
      </c>
      <c r="AD152" s="356"/>
      <c r="AE152" s="356">
        <v>1862</v>
      </c>
      <c r="AF152" s="351"/>
      <c r="AG152" s="351"/>
      <c r="AH152" s="351"/>
      <c r="AI152" s="339"/>
      <c r="AJ152" s="323" t="s">
        <v>1287</v>
      </c>
    </row>
    <row r="153" spans="1:36" s="437" customFormat="1" ht="63.75" outlineLevel="1">
      <c r="U153" s="338">
        <v>0</v>
      </c>
      <c r="Z153" s="353">
        <f>AA153+AB153+AC153</f>
        <v>32322</v>
      </c>
      <c r="AA153" s="680"/>
      <c r="AB153" s="353">
        <v>32322</v>
      </c>
      <c r="AC153" s="353"/>
      <c r="AD153" s="353"/>
      <c r="AE153" s="353">
        <f>(AB153*$AB$405+$AC$405*AC153)/1000</f>
        <v>6787.62</v>
      </c>
      <c r="AJ153" s="498" t="s">
        <v>1307</v>
      </c>
    </row>
    <row r="154" spans="1:36" s="494" customFormat="1" ht="38.25" outlineLevel="1">
      <c r="A154" s="437"/>
      <c r="B154" s="437"/>
      <c r="C154" s="437"/>
      <c r="D154" s="437"/>
      <c r="E154" s="437"/>
      <c r="F154" s="437"/>
      <c r="G154" s="437"/>
      <c r="H154" s="437"/>
      <c r="I154" s="437"/>
      <c r="J154" s="437"/>
      <c r="K154" s="437"/>
      <c r="L154" s="437"/>
      <c r="M154" s="437"/>
      <c r="N154" s="437"/>
      <c r="O154" s="437"/>
      <c r="P154" s="437"/>
      <c r="Q154" s="437"/>
      <c r="R154" s="437"/>
      <c r="S154" s="437"/>
      <c r="T154" s="437"/>
      <c r="U154" s="338">
        <v>0</v>
      </c>
      <c r="V154" s="437"/>
      <c r="W154" s="437"/>
      <c r="X154" s="437"/>
      <c r="Y154" s="437"/>
      <c r="Z154" s="353">
        <f>AA154+AB154+AC154</f>
        <v>61870</v>
      </c>
      <c r="AA154" s="680"/>
      <c r="AB154" s="353">
        <v>61870</v>
      </c>
      <c r="AC154" s="437"/>
      <c r="AD154" s="437"/>
      <c r="AE154" s="353">
        <f>(AB154*$AB$405+$AC$405*AC154)/1000</f>
        <v>12992.7</v>
      </c>
      <c r="AF154" s="437"/>
      <c r="AG154" s="437"/>
      <c r="AH154" s="437"/>
      <c r="AI154" s="437"/>
      <c r="AJ154" s="498" t="s">
        <v>1310</v>
      </c>
    </row>
    <row r="155" spans="1:36" s="625" customFormat="1" ht="38.25" outlineLevel="1">
      <c r="A155" s="505"/>
      <c r="B155" s="505"/>
      <c r="C155" s="498" t="s">
        <v>1261</v>
      </c>
      <c r="D155" s="498" t="s">
        <v>1262</v>
      </c>
      <c r="E155" s="498"/>
      <c r="F155" s="506" t="s">
        <v>275</v>
      </c>
      <c r="G155" s="507"/>
      <c r="H155" s="507"/>
      <c r="I155" s="507" t="s">
        <v>273</v>
      </c>
      <c r="J155" s="507"/>
      <c r="K155" s="507" t="s">
        <v>926</v>
      </c>
      <c r="L155" s="507"/>
      <c r="M155" s="507"/>
      <c r="N155" s="507"/>
      <c r="O155" s="507"/>
      <c r="P155" s="508"/>
      <c r="Q155" s="507"/>
      <c r="R155" s="507"/>
      <c r="S155" s="507"/>
      <c r="T155" s="507"/>
      <c r="U155" s="508">
        <v>0</v>
      </c>
      <c r="V155" s="507"/>
      <c r="W155" s="507"/>
      <c r="X155" s="508"/>
      <c r="Y155" s="507"/>
      <c r="Z155" s="353">
        <f>AA155+AB155+AC155</f>
        <v>0</v>
      </c>
      <c r="AA155" s="678"/>
      <c r="AB155" s="561"/>
      <c r="AC155" s="561"/>
      <c r="AD155" s="561"/>
      <c r="AE155" s="509">
        <f>(AB155*$AB$405+$AC$405*AC155)/1000</f>
        <v>0</v>
      </c>
      <c r="AF155" s="624"/>
      <c r="AG155" s="624"/>
      <c r="AH155" s="624"/>
      <c r="AI155" s="507"/>
      <c r="AJ155" s="498" t="s">
        <v>915</v>
      </c>
    </row>
    <row r="156" spans="1:36">
      <c r="A156" s="437"/>
      <c r="B156" s="437"/>
      <c r="C156" s="323"/>
      <c r="D156" s="324"/>
      <c r="E156" s="327"/>
      <c r="F156" s="371"/>
      <c r="G156" s="337"/>
      <c r="H156" s="337"/>
      <c r="I156" s="338"/>
      <c r="J156" s="338"/>
      <c r="K156" s="338"/>
      <c r="L156" s="338"/>
      <c r="M156" s="338"/>
      <c r="N156" s="338"/>
      <c r="O156" s="338"/>
      <c r="P156" s="338"/>
      <c r="Q156" s="338"/>
      <c r="R156" s="338"/>
      <c r="S156" s="338"/>
      <c r="T156" s="338"/>
      <c r="U156" s="338"/>
      <c r="V156" s="338"/>
      <c r="W156" s="338"/>
      <c r="X156" s="338"/>
      <c r="Y156" s="338"/>
      <c r="Z156" s="353"/>
      <c r="AA156" s="677"/>
      <c r="AB156" s="353"/>
      <c r="AC156" s="353"/>
      <c r="AD156" s="353"/>
      <c r="AE156" s="353"/>
      <c r="AF156" s="312"/>
      <c r="AG156" s="312"/>
      <c r="AH156" s="312"/>
      <c r="AI156" s="338"/>
      <c r="AJ156" s="324"/>
    </row>
    <row r="157" spans="1:36" ht="12.75">
      <c r="A157" s="541" t="s">
        <v>1083</v>
      </c>
      <c r="B157" s="503" t="s">
        <v>1181</v>
      </c>
      <c r="C157" s="322"/>
      <c r="D157" s="322"/>
      <c r="E157" s="322"/>
      <c r="F157" s="370"/>
      <c r="G157" s="336"/>
      <c r="H157" s="336"/>
      <c r="I157" s="336"/>
      <c r="J157" s="336"/>
      <c r="K157" s="336"/>
      <c r="L157" s="336"/>
      <c r="M157" s="336"/>
      <c r="N157" s="336"/>
      <c r="O157" s="336"/>
      <c r="P157" s="336"/>
      <c r="Q157" s="336"/>
      <c r="R157" s="336"/>
      <c r="S157" s="336"/>
      <c r="T157" s="336"/>
      <c r="U157" s="336"/>
      <c r="V157" s="336"/>
      <c r="W157" s="336"/>
      <c r="X157" s="336"/>
      <c r="Y157" s="336"/>
      <c r="Z157" s="354"/>
      <c r="AA157" s="354"/>
      <c r="AB157" s="354"/>
      <c r="AC157" s="354"/>
      <c r="AD157" s="354"/>
      <c r="AE157" s="354"/>
      <c r="AF157" s="314"/>
      <c r="AG157" s="314"/>
      <c r="AH157" s="314"/>
      <c r="AI157" s="487"/>
      <c r="AJ157" s="322"/>
    </row>
    <row r="158" spans="1:36" ht="17.25" customHeight="1">
      <c r="A158" s="437"/>
      <c r="B158" s="437"/>
      <c r="C158" s="323"/>
      <c r="D158" s="323"/>
      <c r="E158" s="323"/>
      <c r="F158" s="371"/>
      <c r="G158" s="339"/>
      <c r="H158" s="339"/>
      <c r="I158" s="339"/>
      <c r="J158" s="339"/>
      <c r="K158" s="338"/>
      <c r="L158" s="338"/>
      <c r="M158" s="338"/>
      <c r="N158" s="338"/>
      <c r="O158" s="338"/>
      <c r="P158" s="338"/>
      <c r="Q158" s="338"/>
      <c r="R158" s="338"/>
      <c r="S158" s="338"/>
      <c r="T158" s="338"/>
      <c r="U158" s="338"/>
      <c r="V158" s="338"/>
      <c r="W158" s="338"/>
      <c r="X158" s="338"/>
      <c r="Y158" s="338"/>
      <c r="Z158" s="353"/>
      <c r="AA158" s="677"/>
      <c r="AB158" s="353"/>
      <c r="AC158" s="353"/>
      <c r="AD158" s="353"/>
      <c r="AE158" s="353"/>
      <c r="AF158" s="312"/>
      <c r="AG158" s="312"/>
      <c r="AH158" s="312"/>
      <c r="AI158" s="338"/>
      <c r="AJ158" s="323"/>
    </row>
    <row r="159" spans="1:36" s="328" customFormat="1" ht="12.75">
      <c r="A159" s="545" t="s">
        <v>1115</v>
      </c>
      <c r="B159" s="504" t="s">
        <v>863</v>
      </c>
      <c r="C159" s="327"/>
      <c r="D159" s="327"/>
      <c r="E159" s="327"/>
      <c r="F159" s="371"/>
      <c r="G159" s="337"/>
      <c r="H159" s="337"/>
      <c r="I159" s="337"/>
      <c r="J159" s="337"/>
      <c r="K159" s="337"/>
      <c r="L159" s="337"/>
      <c r="M159" s="337"/>
      <c r="N159" s="337"/>
      <c r="O159" s="337"/>
      <c r="P159" s="337"/>
      <c r="Q159" s="337"/>
      <c r="R159" s="337"/>
      <c r="S159" s="337"/>
      <c r="T159" s="337"/>
      <c r="U159" s="338"/>
      <c r="V159" s="337"/>
      <c r="W159" s="337"/>
      <c r="X159" s="337"/>
      <c r="Y159" s="337"/>
      <c r="Z159" s="337"/>
      <c r="AA159" s="675"/>
      <c r="AB159" s="337"/>
      <c r="AC159" s="337"/>
      <c r="AD159" s="337"/>
      <c r="AE159" s="337"/>
      <c r="AF159" s="326"/>
      <c r="AG159" s="326"/>
      <c r="AH159" s="326"/>
      <c r="AI159" s="337"/>
      <c r="AJ159" s="327"/>
    </row>
    <row r="160" spans="1:36" s="447" customFormat="1" ht="38.25">
      <c r="A160" s="441"/>
      <c r="B160" s="441">
        <v>23</v>
      </c>
      <c r="C160" s="442" t="s">
        <v>880</v>
      </c>
      <c r="D160" s="442" t="s">
        <v>916</v>
      </c>
      <c r="E160" s="448"/>
      <c r="F160" s="443"/>
      <c r="G160" s="444"/>
      <c r="H160" s="444"/>
      <c r="I160" s="444"/>
      <c r="J160" s="444"/>
      <c r="K160" s="444"/>
      <c r="L160" s="444"/>
      <c r="M160" s="444"/>
      <c r="N160" s="444"/>
      <c r="O160" s="444"/>
      <c r="P160" s="444"/>
      <c r="Q160" s="444"/>
      <c r="R160" s="444"/>
      <c r="S160" s="444"/>
      <c r="T160" s="444"/>
      <c r="U160" s="444"/>
      <c r="V160" s="444"/>
      <c r="W160" s="444"/>
      <c r="X160" s="444"/>
      <c r="Y160" s="444"/>
      <c r="Z160" s="445">
        <f t="shared" ref="Z160:AE160" si="33">SUM(Z161:Z163)</f>
        <v>0</v>
      </c>
      <c r="AA160" s="691">
        <f t="shared" si="33"/>
        <v>0</v>
      </c>
      <c r="AB160" s="445">
        <f t="shared" si="33"/>
        <v>0</v>
      </c>
      <c r="AC160" s="445">
        <f t="shared" si="33"/>
        <v>0</v>
      </c>
      <c r="AD160" s="445">
        <f t="shared" si="33"/>
        <v>0</v>
      </c>
      <c r="AE160" s="445">
        <f t="shared" si="33"/>
        <v>0</v>
      </c>
      <c r="AF160" s="446"/>
      <c r="AG160" s="446"/>
      <c r="AH160" s="446"/>
      <c r="AI160" s="444"/>
      <c r="AJ160" s="442"/>
    </row>
    <row r="161" spans="1:36" ht="25.5" outlineLevel="1">
      <c r="A161" s="437"/>
      <c r="B161" s="437"/>
      <c r="C161" s="323" t="s">
        <v>507</v>
      </c>
      <c r="D161" s="323" t="s">
        <v>917</v>
      </c>
      <c r="E161" s="327"/>
      <c r="F161" s="371" t="s">
        <v>275</v>
      </c>
      <c r="G161" s="338"/>
      <c r="H161" s="338"/>
      <c r="I161" s="339"/>
      <c r="J161" s="338"/>
      <c r="K161" s="338" t="s">
        <v>927</v>
      </c>
      <c r="L161" s="338"/>
      <c r="M161" s="338"/>
      <c r="N161" s="338"/>
      <c r="O161" s="338"/>
      <c r="P161" s="338"/>
      <c r="Q161" s="338"/>
      <c r="R161" s="338"/>
      <c r="S161" s="338"/>
      <c r="T161" s="338"/>
      <c r="U161" s="338">
        <v>0</v>
      </c>
      <c r="V161" s="338"/>
      <c r="W161" s="338"/>
      <c r="X161" s="338"/>
      <c r="Y161" s="338"/>
      <c r="Z161" s="353">
        <f>AA161+AB161+AC161</f>
        <v>0</v>
      </c>
      <c r="AA161" s="677"/>
      <c r="AB161" s="353"/>
      <c r="AC161" s="353"/>
      <c r="AD161" s="353"/>
      <c r="AE161" s="353">
        <f>(AB161*$AB$405+$AC$405*AC161)/1000</f>
        <v>0</v>
      </c>
      <c r="AF161" s="312"/>
      <c r="AG161" s="312"/>
      <c r="AH161" s="312"/>
      <c r="AI161" s="338"/>
      <c r="AJ161" s="323" t="s">
        <v>889</v>
      </c>
    </row>
    <row r="162" spans="1:36" ht="25.5" outlineLevel="1">
      <c r="A162" s="437"/>
      <c r="B162" s="437"/>
      <c r="C162" s="323" t="s">
        <v>788</v>
      </c>
      <c r="D162" s="323" t="s">
        <v>879</v>
      </c>
      <c r="E162" s="327"/>
      <c r="F162" s="371" t="s">
        <v>275</v>
      </c>
      <c r="G162" s="338"/>
      <c r="H162" s="338"/>
      <c r="I162" s="339"/>
      <c r="J162" s="338"/>
      <c r="K162" s="338" t="s">
        <v>927</v>
      </c>
      <c r="L162" s="338"/>
      <c r="M162" s="338"/>
      <c r="N162" s="338"/>
      <c r="O162" s="338"/>
      <c r="P162" s="338"/>
      <c r="Q162" s="338"/>
      <c r="R162" s="338"/>
      <c r="S162" s="338"/>
      <c r="T162" s="338"/>
      <c r="U162" s="338">
        <v>0</v>
      </c>
      <c r="V162" s="338"/>
      <c r="W162" s="338"/>
      <c r="X162" s="338"/>
      <c r="Y162" s="338"/>
      <c r="Z162" s="353">
        <f>AA162+AB162+AC162</f>
        <v>0</v>
      </c>
      <c r="AA162" s="677"/>
      <c r="AB162" s="353"/>
      <c r="AC162" s="353"/>
      <c r="AD162" s="353"/>
      <c r="AE162" s="353">
        <f>(AB162*$AB$405+$AC$405*AC162)/1000</f>
        <v>0</v>
      </c>
      <c r="AF162" s="312"/>
      <c r="AG162" s="312"/>
      <c r="AH162" s="312"/>
      <c r="AI162" s="338"/>
      <c r="AJ162" s="323" t="s">
        <v>889</v>
      </c>
    </row>
    <row r="163" spans="1:36">
      <c r="A163" s="437"/>
      <c r="B163" s="437"/>
      <c r="C163" s="323"/>
      <c r="D163" s="323"/>
      <c r="E163" s="327"/>
      <c r="F163" s="371"/>
      <c r="G163" s="338"/>
      <c r="H163" s="338"/>
      <c r="I163" s="339"/>
      <c r="J163" s="338"/>
      <c r="K163" s="338"/>
      <c r="L163" s="338"/>
      <c r="M163" s="338"/>
      <c r="N163" s="338"/>
      <c r="O163" s="338"/>
      <c r="P163" s="338"/>
      <c r="Q163" s="338"/>
      <c r="R163" s="338"/>
      <c r="S163" s="338"/>
      <c r="T163" s="338"/>
      <c r="U163" s="338"/>
      <c r="V163" s="338"/>
      <c r="W163" s="338"/>
      <c r="X163" s="338"/>
      <c r="Y163" s="338"/>
      <c r="Z163" s="353"/>
      <c r="AA163" s="677"/>
      <c r="AB163" s="353"/>
      <c r="AC163" s="353"/>
      <c r="AD163" s="353"/>
      <c r="AE163" s="353"/>
      <c r="AF163" s="312"/>
      <c r="AG163" s="312"/>
      <c r="AH163" s="312"/>
      <c r="AI163" s="338"/>
      <c r="AJ163" s="323"/>
    </row>
    <row r="164" spans="1:36" s="328" customFormat="1" ht="12.75">
      <c r="A164" s="545" t="s">
        <v>1116</v>
      </c>
      <c r="B164" s="504" t="s">
        <v>856</v>
      </c>
      <c r="C164" s="327"/>
      <c r="D164" s="327"/>
      <c r="E164" s="327"/>
      <c r="F164" s="371"/>
      <c r="G164" s="337"/>
      <c r="H164" s="337"/>
      <c r="I164" s="337"/>
      <c r="J164" s="337"/>
      <c r="K164" s="337"/>
      <c r="L164" s="337"/>
      <c r="M164" s="337"/>
      <c r="N164" s="337"/>
      <c r="O164" s="337"/>
      <c r="P164" s="337"/>
      <c r="Q164" s="337"/>
      <c r="R164" s="337"/>
      <c r="S164" s="337"/>
      <c r="T164" s="337"/>
      <c r="U164" s="338"/>
      <c r="V164" s="337"/>
      <c r="W164" s="337"/>
      <c r="X164" s="337"/>
      <c r="Y164" s="337"/>
      <c r="Z164" s="337"/>
      <c r="AA164" s="675"/>
      <c r="AB164" s="337"/>
      <c r="AC164" s="337"/>
      <c r="AD164" s="337"/>
      <c r="AE164" s="337"/>
      <c r="AF164" s="326"/>
      <c r="AG164" s="326"/>
      <c r="AH164" s="326"/>
      <c r="AI164" s="337"/>
      <c r="AJ164" s="327"/>
    </row>
    <row r="165" spans="1:36" s="447" customFormat="1" ht="25.5">
      <c r="A165" s="441"/>
      <c r="B165" s="441">
        <v>24</v>
      </c>
      <c r="C165" s="442" t="s">
        <v>876</v>
      </c>
      <c r="D165" s="442" t="s">
        <v>918</v>
      </c>
      <c r="E165" s="448"/>
      <c r="F165" s="443"/>
      <c r="G165" s="444"/>
      <c r="H165" s="444"/>
      <c r="I165" s="444"/>
      <c r="J165" s="444"/>
      <c r="K165" s="444"/>
      <c r="L165" s="444"/>
      <c r="M165" s="444"/>
      <c r="N165" s="444"/>
      <c r="O165" s="444"/>
      <c r="P165" s="444"/>
      <c r="Q165" s="444"/>
      <c r="R165" s="444"/>
      <c r="S165" s="444"/>
      <c r="T165" s="444"/>
      <c r="U165" s="444"/>
      <c r="V165" s="444"/>
      <c r="W165" s="444"/>
      <c r="X165" s="444"/>
      <c r="Y165" s="444"/>
      <c r="Z165" s="445">
        <f t="shared" ref="Z165:AE165" si="34">SUM(Z166:Z168)</f>
        <v>48471</v>
      </c>
      <c r="AA165" s="691">
        <f t="shared" si="34"/>
        <v>0</v>
      </c>
      <c r="AB165" s="445">
        <f t="shared" si="34"/>
        <v>53462</v>
      </c>
      <c r="AC165" s="445">
        <f t="shared" si="34"/>
        <v>37729</v>
      </c>
      <c r="AD165" s="445">
        <f t="shared" si="34"/>
        <v>0</v>
      </c>
      <c r="AE165" s="445">
        <f t="shared" si="34"/>
        <v>10044.73</v>
      </c>
      <c r="AF165" s="446"/>
      <c r="AG165" s="446"/>
      <c r="AH165" s="446"/>
      <c r="AI165" s="444"/>
      <c r="AJ165" s="442"/>
    </row>
    <row r="166" spans="1:36" ht="25.5" outlineLevel="1">
      <c r="A166" s="437"/>
      <c r="B166" s="437"/>
      <c r="C166" s="323" t="s">
        <v>791</v>
      </c>
      <c r="D166" s="323" t="s">
        <v>1371</v>
      </c>
      <c r="E166" s="327"/>
      <c r="F166" s="371" t="s">
        <v>275</v>
      </c>
      <c r="G166" s="338"/>
      <c r="H166" s="338"/>
      <c r="I166" s="339"/>
      <c r="J166" s="338"/>
      <c r="K166" s="338" t="s">
        <v>928</v>
      </c>
      <c r="L166" s="338"/>
      <c r="M166" s="338"/>
      <c r="N166" s="338"/>
      <c r="O166" s="338"/>
      <c r="P166" s="338"/>
      <c r="Q166" s="338"/>
      <c r="R166" s="338"/>
      <c r="S166" s="338"/>
      <c r="T166" s="338"/>
      <c r="U166" s="338">
        <v>0</v>
      </c>
      <c r="V166" s="338"/>
      <c r="W166" s="338"/>
      <c r="X166" s="338"/>
      <c r="Y166" s="338"/>
      <c r="Z166" s="353">
        <f>AA166+AB166+AC166</f>
        <v>48471</v>
      </c>
      <c r="AA166" s="677"/>
      <c r="AB166" s="353">
        <v>35053</v>
      </c>
      <c r="AC166" s="353">
        <v>13418</v>
      </c>
      <c r="AD166" s="353"/>
      <c r="AE166" s="353">
        <f>(AB166*$AB$405+$AC$405*AC166)/1000</f>
        <v>10044.73</v>
      </c>
      <c r="AF166" s="312"/>
      <c r="AG166" s="312"/>
      <c r="AH166" s="312"/>
      <c r="AI166" s="338"/>
      <c r="AJ166" s="323" t="s">
        <v>889</v>
      </c>
    </row>
    <row r="167" spans="1:36" ht="25.5" outlineLevel="1">
      <c r="A167" s="437"/>
      <c r="B167" s="437"/>
      <c r="C167" s="323"/>
      <c r="D167" s="323" t="s">
        <v>1372</v>
      </c>
      <c r="E167" s="327"/>
      <c r="F167" s="371"/>
      <c r="G167" s="338"/>
      <c r="H167" s="338"/>
      <c r="I167" s="339"/>
      <c r="J167" s="338"/>
      <c r="K167" s="338"/>
      <c r="L167" s="338"/>
      <c r="M167" s="338"/>
      <c r="N167" s="338"/>
      <c r="O167" s="338"/>
      <c r="P167" s="338"/>
      <c r="Q167" s="338"/>
      <c r="R167" s="338"/>
      <c r="S167" s="338"/>
      <c r="T167" s="338"/>
      <c r="U167" s="338"/>
      <c r="V167" s="338"/>
      <c r="W167" s="338"/>
      <c r="X167" s="338"/>
      <c r="Y167" s="338"/>
      <c r="Z167" s="353"/>
      <c r="AA167" s="677"/>
      <c r="AB167" s="353">
        <v>18409</v>
      </c>
      <c r="AC167" s="353">
        <v>24311</v>
      </c>
      <c r="AD167" s="353"/>
      <c r="AE167" s="353"/>
      <c r="AF167" s="312"/>
      <c r="AG167" s="312"/>
      <c r="AH167" s="312"/>
      <c r="AI167" s="338"/>
      <c r="AJ167" s="323"/>
    </row>
    <row r="168" spans="1:36" ht="25.5" outlineLevel="1">
      <c r="A168" s="437"/>
      <c r="B168" s="437"/>
      <c r="C168" s="323" t="s">
        <v>919</v>
      </c>
      <c r="D168" s="323" t="s">
        <v>923</v>
      </c>
      <c r="E168" s="323"/>
      <c r="F168" s="371" t="s">
        <v>275</v>
      </c>
      <c r="G168" s="339" t="s">
        <v>273</v>
      </c>
      <c r="H168" s="339"/>
      <c r="I168" s="339"/>
      <c r="J168" s="339" t="s">
        <v>285</v>
      </c>
      <c r="K168" s="339" t="s">
        <v>342</v>
      </c>
      <c r="L168" s="339"/>
      <c r="M168" s="339" t="s">
        <v>486</v>
      </c>
      <c r="N168" s="338"/>
      <c r="O168" s="338"/>
      <c r="P168" s="339"/>
      <c r="Q168" s="339"/>
      <c r="R168" s="338"/>
      <c r="S168" s="338"/>
      <c r="T168" s="338"/>
      <c r="U168" s="338">
        <v>0</v>
      </c>
      <c r="V168" s="338"/>
      <c r="W168" s="338"/>
      <c r="X168" s="338"/>
      <c r="Y168" s="338"/>
      <c r="Z168" s="353">
        <f>AA168+AB168+AC168</f>
        <v>0</v>
      </c>
      <c r="AA168" s="677"/>
      <c r="AB168" s="353"/>
      <c r="AC168" s="353"/>
      <c r="AD168" s="353"/>
      <c r="AE168" s="353">
        <f>(AB168*$AB$405+$AC$405*AC168)/1000</f>
        <v>0</v>
      </c>
      <c r="AF168" s="312"/>
      <c r="AG168" s="312"/>
      <c r="AH168" s="312"/>
      <c r="AI168" s="338"/>
      <c r="AJ168" s="323"/>
    </row>
    <row r="169" spans="1:36">
      <c r="A169" s="437"/>
      <c r="B169" s="437"/>
      <c r="C169" s="323"/>
      <c r="D169" s="324"/>
      <c r="E169" s="327"/>
      <c r="F169" s="371"/>
      <c r="G169" s="337"/>
      <c r="H169" s="337"/>
      <c r="I169" s="339"/>
      <c r="J169" s="338"/>
      <c r="K169" s="338"/>
      <c r="L169" s="338"/>
      <c r="M169" s="338"/>
      <c r="N169" s="338"/>
      <c r="O169" s="338"/>
      <c r="P169" s="338"/>
      <c r="Q169" s="338"/>
      <c r="R169" s="338"/>
      <c r="S169" s="338"/>
      <c r="T169" s="338"/>
      <c r="U169" s="338"/>
      <c r="V169" s="338"/>
      <c r="W169" s="338"/>
      <c r="X169" s="338"/>
      <c r="Y169" s="338"/>
      <c r="Z169" s="353"/>
      <c r="AA169" s="677"/>
      <c r="AB169" s="353"/>
      <c r="AC169" s="353"/>
      <c r="AD169" s="353"/>
      <c r="AE169" s="353"/>
      <c r="AF169" s="312"/>
      <c r="AG169" s="312"/>
      <c r="AH169" s="312"/>
      <c r="AI169" s="338"/>
      <c r="AJ169" s="324"/>
    </row>
    <row r="170" spans="1:36" s="328" customFormat="1" ht="12.75">
      <c r="A170" s="545" t="s">
        <v>1117</v>
      </c>
      <c r="B170" s="504" t="s">
        <v>966</v>
      </c>
      <c r="C170" s="327"/>
      <c r="D170" s="327"/>
      <c r="E170" s="327"/>
      <c r="F170" s="371"/>
      <c r="G170" s="337"/>
      <c r="H170" s="337"/>
      <c r="I170" s="337"/>
      <c r="J170" s="337"/>
      <c r="K170" s="337"/>
      <c r="L170" s="337"/>
      <c r="M170" s="337"/>
      <c r="N170" s="337"/>
      <c r="O170" s="337"/>
      <c r="P170" s="337"/>
      <c r="Q170" s="337"/>
      <c r="R170" s="337"/>
      <c r="S170" s="337"/>
      <c r="T170" s="337"/>
      <c r="U170" s="338"/>
      <c r="V170" s="337"/>
      <c r="W170" s="337"/>
      <c r="X170" s="337"/>
      <c r="Y170" s="337"/>
      <c r="Z170" s="337"/>
      <c r="AA170" s="675"/>
      <c r="AB170" s="337"/>
      <c r="AC170" s="337"/>
      <c r="AD170" s="337"/>
      <c r="AE170" s="337"/>
      <c r="AF170" s="326"/>
      <c r="AG170" s="326"/>
      <c r="AH170" s="326"/>
      <c r="AI170" s="337"/>
      <c r="AJ170" s="327"/>
    </row>
    <row r="171" spans="1:36" s="447" customFormat="1" ht="38.25">
      <c r="A171" s="441"/>
      <c r="B171" s="441">
        <v>25</v>
      </c>
      <c r="C171" s="442" t="s">
        <v>877</v>
      </c>
      <c r="D171" s="442" t="s">
        <v>921</v>
      </c>
      <c r="E171" s="448"/>
      <c r="F171" s="443"/>
      <c r="G171" s="444"/>
      <c r="H171" s="444"/>
      <c r="I171" s="444"/>
      <c r="J171" s="444"/>
      <c r="K171" s="444"/>
      <c r="L171" s="444"/>
      <c r="M171" s="444"/>
      <c r="N171" s="444"/>
      <c r="O171" s="444"/>
      <c r="P171" s="444"/>
      <c r="Q171" s="444"/>
      <c r="R171" s="444"/>
      <c r="S171" s="444"/>
      <c r="T171" s="444"/>
      <c r="U171" s="444"/>
      <c r="V171" s="444"/>
      <c r="W171" s="444"/>
      <c r="X171" s="444"/>
      <c r="Y171" s="444"/>
      <c r="Z171" s="445">
        <f t="shared" ref="Z171:AE171" si="35">SUM(Z172:Z180)</f>
        <v>672000</v>
      </c>
      <c r="AA171" s="691">
        <f t="shared" si="35"/>
        <v>0</v>
      </c>
      <c r="AB171" s="445">
        <f t="shared" si="35"/>
        <v>532000</v>
      </c>
      <c r="AC171" s="445">
        <f t="shared" si="35"/>
        <v>140000</v>
      </c>
      <c r="AD171" s="445">
        <f t="shared" si="35"/>
        <v>0</v>
      </c>
      <c r="AE171" s="445">
        <f t="shared" si="35"/>
        <v>139720</v>
      </c>
      <c r="AF171" s="446"/>
      <c r="AG171" s="446"/>
      <c r="AH171" s="446"/>
      <c r="AI171" s="444"/>
      <c r="AJ171" s="442"/>
    </row>
    <row r="172" spans="1:36" ht="38.25" outlineLevel="1">
      <c r="A172" s="437"/>
      <c r="B172" s="437"/>
      <c r="C172" s="323" t="s">
        <v>454</v>
      </c>
      <c r="D172" s="323" t="s">
        <v>909</v>
      </c>
      <c r="E172" s="327"/>
      <c r="F172" s="371" t="s">
        <v>275</v>
      </c>
      <c r="G172" s="338"/>
      <c r="H172" s="338"/>
      <c r="I172" s="338"/>
      <c r="J172" s="338"/>
      <c r="K172" s="339" t="s">
        <v>928</v>
      </c>
      <c r="L172" s="338"/>
      <c r="M172" s="339" t="s">
        <v>486</v>
      </c>
      <c r="N172" s="338"/>
      <c r="O172" s="338"/>
      <c r="P172" s="338"/>
      <c r="Q172" s="338"/>
      <c r="R172" s="338"/>
      <c r="S172" s="338"/>
      <c r="T172" s="338"/>
      <c r="U172" s="338">
        <v>0</v>
      </c>
      <c r="V172" s="338"/>
      <c r="W172" s="338"/>
      <c r="X172" s="338"/>
      <c r="Y172" s="338"/>
      <c r="Z172" s="353">
        <f t="shared" ref="Z172:Z179" si="36">AA172+AB172+AC172</f>
        <v>0</v>
      </c>
      <c r="AA172" s="677"/>
      <c r="AB172" s="353"/>
      <c r="AC172" s="353"/>
      <c r="AD172" s="353"/>
      <c r="AE172" s="353">
        <f t="shared" ref="AE172:AE179" si="37">(AB172*$AB$405+$AC$405*AC172)/1000</f>
        <v>0</v>
      </c>
      <c r="AF172" s="312"/>
      <c r="AG172" s="312"/>
      <c r="AH172" s="312"/>
      <c r="AI172" s="338"/>
      <c r="AJ172" s="323" t="s">
        <v>922</v>
      </c>
    </row>
    <row r="173" spans="1:36" ht="25.5" outlineLevel="1">
      <c r="A173" s="437"/>
      <c r="B173" s="437"/>
      <c r="C173" s="323" t="s">
        <v>60</v>
      </c>
      <c r="D173" s="323" t="s">
        <v>456</v>
      </c>
      <c r="E173" s="327"/>
      <c r="F173" s="371" t="s">
        <v>275</v>
      </c>
      <c r="G173" s="338" t="s">
        <v>273</v>
      </c>
      <c r="H173" s="338"/>
      <c r="I173" s="338"/>
      <c r="J173" s="338"/>
      <c r="K173" s="339" t="s">
        <v>928</v>
      </c>
      <c r="L173" s="338"/>
      <c r="M173" s="339" t="s">
        <v>486</v>
      </c>
      <c r="N173" s="338"/>
      <c r="O173" s="338"/>
      <c r="P173" s="338"/>
      <c r="Q173" s="338"/>
      <c r="R173" s="338"/>
      <c r="S173" s="338"/>
      <c r="T173" s="338"/>
      <c r="U173" s="338">
        <v>0</v>
      </c>
      <c r="V173" s="338"/>
      <c r="W173" s="338"/>
      <c r="X173" s="338"/>
      <c r="Y173" s="338"/>
      <c r="Z173" s="353">
        <f t="shared" si="36"/>
        <v>0</v>
      </c>
      <c r="AA173" s="677"/>
      <c r="AB173" s="353"/>
      <c r="AC173" s="353"/>
      <c r="AD173" s="353"/>
      <c r="AE173" s="353">
        <f t="shared" si="37"/>
        <v>0</v>
      </c>
      <c r="AF173" s="312"/>
      <c r="AG173" s="312"/>
      <c r="AH173" s="312"/>
      <c r="AI173" s="338"/>
      <c r="AJ173" s="323"/>
    </row>
    <row r="174" spans="1:36" ht="25.5" outlineLevel="1">
      <c r="A174" s="437"/>
      <c r="B174" s="437"/>
      <c r="C174" s="323"/>
      <c r="D174" s="323" t="s">
        <v>779</v>
      </c>
      <c r="E174" s="323"/>
      <c r="F174" s="371" t="s">
        <v>275</v>
      </c>
      <c r="G174" s="339" t="s">
        <v>273</v>
      </c>
      <c r="H174" s="339"/>
      <c r="I174" s="339"/>
      <c r="J174" s="339"/>
      <c r="K174" s="339" t="s">
        <v>928</v>
      </c>
      <c r="L174" s="339"/>
      <c r="M174" s="339" t="s">
        <v>486</v>
      </c>
      <c r="N174" s="338"/>
      <c r="O174" s="338"/>
      <c r="P174" s="339"/>
      <c r="Q174" s="339"/>
      <c r="R174" s="338"/>
      <c r="S174" s="338"/>
      <c r="T174" s="338"/>
      <c r="U174" s="338">
        <v>0</v>
      </c>
      <c r="V174" s="338"/>
      <c r="W174" s="338"/>
      <c r="X174" s="338"/>
      <c r="Y174" s="338"/>
      <c r="Z174" s="353">
        <f t="shared" si="36"/>
        <v>0</v>
      </c>
      <c r="AA174" s="677"/>
      <c r="AB174" s="353"/>
      <c r="AC174" s="353"/>
      <c r="AD174" s="353"/>
      <c r="AE174" s="353">
        <f t="shared" si="37"/>
        <v>0</v>
      </c>
      <c r="AF174" s="312"/>
      <c r="AG174" s="312"/>
      <c r="AH174" s="312"/>
      <c r="AI174" s="338"/>
      <c r="AJ174" s="323"/>
    </row>
    <row r="175" spans="1:36" ht="38.25" outlineLevel="1">
      <c r="A175" s="437"/>
      <c r="B175" s="437"/>
      <c r="C175" s="323" t="s">
        <v>868</v>
      </c>
      <c r="D175" s="323" t="s">
        <v>787</v>
      </c>
      <c r="E175" s="327"/>
      <c r="F175" s="371" t="s">
        <v>275</v>
      </c>
      <c r="G175" s="338"/>
      <c r="H175" s="338"/>
      <c r="I175" s="339"/>
      <c r="J175" s="338"/>
      <c r="K175" s="338" t="s">
        <v>532</v>
      </c>
      <c r="L175" s="338"/>
      <c r="M175" s="338"/>
      <c r="N175" s="338"/>
      <c r="O175" s="338"/>
      <c r="P175" s="338"/>
      <c r="Q175" s="338"/>
      <c r="R175" s="338"/>
      <c r="S175" s="338"/>
      <c r="T175" s="338"/>
      <c r="U175" s="338">
        <v>0</v>
      </c>
      <c r="V175" s="338"/>
      <c r="W175" s="338"/>
      <c r="X175" s="338"/>
      <c r="Y175" s="338"/>
      <c r="Z175" s="353">
        <f t="shared" si="36"/>
        <v>0</v>
      </c>
      <c r="AA175" s="677"/>
      <c r="AB175" s="353"/>
      <c r="AC175" s="353"/>
      <c r="AD175" s="353"/>
      <c r="AE175" s="353">
        <f t="shared" si="37"/>
        <v>0</v>
      </c>
      <c r="AF175" s="312"/>
      <c r="AG175" s="312"/>
      <c r="AH175" s="312"/>
      <c r="AI175" s="338"/>
      <c r="AJ175" s="323"/>
    </row>
    <row r="176" spans="1:36" ht="25.5" outlineLevel="1">
      <c r="A176" s="437"/>
      <c r="B176" s="437"/>
      <c r="C176" s="323" t="s">
        <v>776</v>
      </c>
      <c r="D176" s="363" t="s">
        <v>871</v>
      </c>
      <c r="E176" s="327"/>
      <c r="F176" s="371" t="s">
        <v>275</v>
      </c>
      <c r="G176" s="338"/>
      <c r="H176" s="338"/>
      <c r="I176" s="339"/>
      <c r="J176" s="338"/>
      <c r="K176" s="338" t="s">
        <v>744</v>
      </c>
      <c r="L176" s="338"/>
      <c r="M176" s="338"/>
      <c r="N176" s="338"/>
      <c r="O176" s="338"/>
      <c r="P176" s="338"/>
      <c r="Q176" s="338"/>
      <c r="R176" s="338"/>
      <c r="S176" s="338"/>
      <c r="T176" s="338"/>
      <c r="U176" s="338">
        <v>0</v>
      </c>
      <c r="V176" s="338"/>
      <c r="W176" s="338"/>
      <c r="X176" s="338"/>
      <c r="Y176" s="338"/>
      <c r="Z176" s="353">
        <f t="shared" si="36"/>
        <v>0</v>
      </c>
      <c r="AA176" s="677"/>
      <c r="AB176" s="353"/>
      <c r="AC176" s="353"/>
      <c r="AD176" s="353"/>
      <c r="AE176" s="353">
        <f t="shared" si="37"/>
        <v>0</v>
      </c>
      <c r="AF176" s="312"/>
      <c r="AG176" s="312"/>
      <c r="AH176" s="312"/>
      <c r="AI176" s="338"/>
      <c r="AJ176" s="323" t="s">
        <v>794</v>
      </c>
    </row>
    <row r="177" spans="1:36" s="511" customFormat="1" outlineLevel="1">
      <c r="A177" s="505"/>
      <c r="B177" s="505"/>
      <c r="C177" s="498"/>
      <c r="D177" s="498" t="s">
        <v>872</v>
      </c>
      <c r="E177" s="616"/>
      <c r="F177" s="506" t="s">
        <v>275</v>
      </c>
      <c r="G177" s="508"/>
      <c r="H177" s="508"/>
      <c r="I177" s="507"/>
      <c r="J177" s="508"/>
      <c r="K177" s="508" t="s">
        <v>929</v>
      </c>
      <c r="L177" s="508"/>
      <c r="M177" s="508"/>
      <c r="N177" s="508"/>
      <c r="O177" s="508"/>
      <c r="P177" s="508"/>
      <c r="Q177" s="508"/>
      <c r="R177" s="508"/>
      <c r="S177" s="508"/>
      <c r="T177" s="508"/>
      <c r="U177" s="508">
        <v>0</v>
      </c>
      <c r="V177" s="508"/>
      <c r="W177" s="508"/>
      <c r="X177" s="508"/>
      <c r="Y177" s="508"/>
      <c r="Z177" s="353">
        <f t="shared" si="36"/>
        <v>326000</v>
      </c>
      <c r="AA177" s="681"/>
      <c r="AB177" s="699">
        <v>273000</v>
      </c>
      <c r="AC177" s="699">
        <v>53000</v>
      </c>
      <c r="AD177" s="509"/>
      <c r="AE177" s="509">
        <f t="shared" si="37"/>
        <v>67930</v>
      </c>
      <c r="AF177" s="510"/>
      <c r="AG177" s="510"/>
      <c r="AH177" s="510"/>
      <c r="AI177" s="508"/>
      <c r="AJ177" s="498" t="s">
        <v>869</v>
      </c>
    </row>
    <row r="178" spans="1:36" s="511" customFormat="1" outlineLevel="1">
      <c r="A178" s="505"/>
      <c r="B178" s="505"/>
      <c r="C178" s="498"/>
      <c r="D178" s="498" t="s">
        <v>873</v>
      </c>
      <c r="E178" s="616"/>
      <c r="F178" s="506" t="s">
        <v>275</v>
      </c>
      <c r="G178" s="508"/>
      <c r="H178" s="508"/>
      <c r="I178" s="507"/>
      <c r="J178" s="508"/>
      <c r="K178" s="508" t="s">
        <v>742</v>
      </c>
      <c r="L178" s="508"/>
      <c r="M178" s="508"/>
      <c r="N178" s="508"/>
      <c r="O178" s="508"/>
      <c r="P178" s="508"/>
      <c r="Q178" s="508"/>
      <c r="R178" s="508"/>
      <c r="S178" s="508"/>
      <c r="T178" s="508"/>
      <c r="U178" s="508">
        <v>0</v>
      </c>
      <c r="V178" s="508"/>
      <c r="W178" s="508"/>
      <c r="X178" s="508"/>
      <c r="Y178" s="508"/>
      <c r="Z178" s="353">
        <f t="shared" si="36"/>
        <v>239500</v>
      </c>
      <c r="AA178" s="681"/>
      <c r="AB178" s="699">
        <v>164000</v>
      </c>
      <c r="AC178" s="699">
        <v>75500</v>
      </c>
      <c r="AD178" s="509"/>
      <c r="AE178" s="509">
        <f t="shared" si="37"/>
        <v>49540</v>
      </c>
      <c r="AF178" s="510"/>
      <c r="AG178" s="510"/>
      <c r="AH178" s="510"/>
      <c r="AI178" s="508"/>
      <c r="AJ178" s="498" t="s">
        <v>870</v>
      </c>
    </row>
    <row r="179" spans="1:36" s="511" customFormat="1" ht="25.5" outlineLevel="1">
      <c r="A179" s="505"/>
      <c r="B179" s="505"/>
      <c r="C179" s="498"/>
      <c r="D179" s="498" t="s">
        <v>874</v>
      </c>
      <c r="E179" s="616"/>
      <c r="F179" s="506" t="s">
        <v>275</v>
      </c>
      <c r="G179" s="508"/>
      <c r="H179" s="508"/>
      <c r="I179" s="507"/>
      <c r="J179" s="508"/>
      <c r="K179" s="508" t="s">
        <v>930</v>
      </c>
      <c r="L179" s="508"/>
      <c r="M179" s="508"/>
      <c r="N179" s="508"/>
      <c r="O179" s="508"/>
      <c r="P179" s="508"/>
      <c r="Q179" s="508"/>
      <c r="R179" s="508"/>
      <c r="S179" s="508"/>
      <c r="T179" s="508"/>
      <c r="U179" s="508">
        <v>0</v>
      </c>
      <c r="V179" s="508"/>
      <c r="W179" s="508"/>
      <c r="X179" s="508"/>
      <c r="Y179" s="508"/>
      <c r="Z179" s="353">
        <f t="shared" si="36"/>
        <v>106500</v>
      </c>
      <c r="AA179" s="681"/>
      <c r="AB179" s="699">
        <v>95000</v>
      </c>
      <c r="AC179" s="699">
        <v>11500</v>
      </c>
      <c r="AD179" s="509"/>
      <c r="AE179" s="509">
        <f t="shared" si="37"/>
        <v>22250</v>
      </c>
      <c r="AF179" s="510"/>
      <c r="AG179" s="510"/>
      <c r="AH179" s="510"/>
      <c r="AI179" s="508"/>
      <c r="AJ179" s="498" t="s">
        <v>800</v>
      </c>
    </row>
    <row r="180" spans="1:36">
      <c r="A180" s="437"/>
      <c r="B180" s="437"/>
      <c r="C180" s="323"/>
      <c r="D180" s="324"/>
      <c r="E180" s="324"/>
      <c r="F180" s="371"/>
      <c r="G180" s="338"/>
      <c r="H180" s="338"/>
      <c r="I180" s="338"/>
      <c r="J180" s="338"/>
      <c r="K180" s="338"/>
      <c r="L180" s="338"/>
      <c r="M180" s="338"/>
      <c r="N180" s="338"/>
      <c r="O180" s="338"/>
      <c r="P180" s="338"/>
      <c r="Q180" s="338"/>
      <c r="R180" s="338"/>
      <c r="S180" s="338"/>
      <c r="T180" s="338"/>
      <c r="U180" s="338"/>
      <c r="V180" s="338"/>
      <c r="W180" s="338"/>
      <c r="X180" s="338"/>
      <c r="Y180" s="338"/>
      <c r="Z180" s="353"/>
      <c r="AA180" s="677"/>
      <c r="AB180" s="353"/>
      <c r="AC180" s="353"/>
      <c r="AD180" s="353"/>
      <c r="AE180" s="353"/>
      <c r="AF180" s="312"/>
      <c r="AG180" s="312"/>
      <c r="AH180" s="312"/>
      <c r="AI180" s="338"/>
      <c r="AJ180" s="324"/>
    </row>
    <row r="181" spans="1:36" ht="18.75" thickBot="1">
      <c r="A181" s="474"/>
      <c r="B181" s="474"/>
      <c r="C181" s="475"/>
      <c r="D181" s="475"/>
      <c r="E181" s="475"/>
      <c r="F181" s="476"/>
      <c r="G181" s="477"/>
      <c r="H181" s="477"/>
      <c r="I181" s="477"/>
      <c r="J181" s="477"/>
      <c r="K181" s="477"/>
      <c r="L181" s="477"/>
      <c r="M181" s="477"/>
      <c r="N181" s="477"/>
      <c r="O181" s="477"/>
      <c r="P181" s="477"/>
      <c r="Q181" s="477"/>
      <c r="R181" s="477"/>
      <c r="S181" s="477"/>
      <c r="T181" s="477"/>
      <c r="U181" s="338"/>
      <c r="V181" s="477"/>
      <c r="W181" s="477"/>
      <c r="X181" s="477"/>
      <c r="Y181" s="477"/>
      <c r="Z181" s="491"/>
      <c r="AA181" s="674"/>
      <c r="AB181" s="491"/>
      <c r="AC181" s="491"/>
      <c r="AD181" s="491"/>
      <c r="AE181" s="491"/>
      <c r="AF181" s="466"/>
      <c r="AG181" s="466"/>
      <c r="AH181" s="466"/>
      <c r="AI181" s="482"/>
      <c r="AJ181" s="475"/>
    </row>
    <row r="182" spans="1:36" s="104" customFormat="1" ht="16.5" thickTop="1">
      <c r="A182" s="539">
        <v>3</v>
      </c>
      <c r="B182" s="500" t="s">
        <v>1182</v>
      </c>
      <c r="C182" s="325"/>
      <c r="D182" s="325"/>
      <c r="E182" s="325"/>
      <c r="F182" s="372"/>
      <c r="G182" s="340"/>
      <c r="H182" s="340"/>
      <c r="I182" s="340"/>
      <c r="J182" s="340"/>
      <c r="K182" s="340"/>
      <c r="L182" s="340"/>
      <c r="M182" s="340"/>
      <c r="N182" s="340"/>
      <c r="O182" s="340"/>
      <c r="P182" s="340"/>
      <c r="Q182" s="340"/>
      <c r="R182" s="340"/>
      <c r="S182" s="340"/>
      <c r="T182" s="340"/>
      <c r="U182" s="340"/>
      <c r="V182" s="340"/>
      <c r="W182" s="340"/>
      <c r="X182" s="340"/>
      <c r="Y182" s="340"/>
      <c r="Z182" s="358"/>
      <c r="AA182" s="335"/>
      <c r="AB182" s="358"/>
      <c r="AC182" s="358"/>
      <c r="AD182" s="358"/>
      <c r="AE182" s="358"/>
      <c r="AF182" s="562">
        <f>Z186+Z195+Z202+Z215</f>
        <v>0</v>
      </c>
      <c r="AG182" s="562">
        <f>AD186+AD195+AD202+AD215</f>
        <v>0</v>
      </c>
      <c r="AH182" s="562">
        <f>AE186+AE195+AE202+AE215</f>
        <v>0</v>
      </c>
      <c r="AI182" s="492"/>
      <c r="AJ182" s="325"/>
    </row>
    <row r="183" spans="1:36">
      <c r="A183" s="474"/>
      <c r="B183" s="474"/>
      <c r="C183" s="475"/>
      <c r="D183" s="475"/>
      <c r="E183" s="475"/>
      <c r="F183" s="476"/>
      <c r="G183" s="477"/>
      <c r="H183" s="477"/>
      <c r="I183" s="477"/>
      <c r="J183" s="477"/>
      <c r="K183" s="477"/>
      <c r="L183" s="477"/>
      <c r="M183" s="477"/>
      <c r="N183" s="477"/>
      <c r="O183" s="477"/>
      <c r="P183" s="477"/>
      <c r="Q183" s="477"/>
      <c r="R183" s="477"/>
      <c r="S183" s="477"/>
      <c r="T183" s="477"/>
      <c r="U183" s="338"/>
      <c r="V183" s="477"/>
      <c r="W183" s="477"/>
      <c r="X183" s="477"/>
      <c r="Y183" s="477"/>
      <c r="Z183" s="491"/>
      <c r="AA183" s="674"/>
      <c r="AB183" s="491"/>
      <c r="AC183" s="491"/>
      <c r="AD183" s="491"/>
      <c r="AE183" s="491"/>
      <c r="AF183" s="466"/>
      <c r="AG183" s="466"/>
      <c r="AH183" s="466"/>
      <c r="AI183" s="482"/>
      <c r="AJ183" s="475"/>
    </row>
    <row r="184" spans="1:36" ht="12.75">
      <c r="A184" s="541" t="s">
        <v>1084</v>
      </c>
      <c r="B184" s="503" t="s">
        <v>802</v>
      </c>
      <c r="C184" s="322"/>
      <c r="D184" s="322"/>
      <c r="E184" s="322"/>
      <c r="F184" s="370"/>
      <c r="G184" s="336"/>
      <c r="H184" s="336"/>
      <c r="I184" s="336"/>
      <c r="J184" s="336"/>
      <c r="K184" s="336"/>
      <c r="L184" s="336"/>
      <c r="M184" s="336"/>
      <c r="N184" s="336"/>
      <c r="O184" s="336"/>
      <c r="P184" s="336"/>
      <c r="Q184" s="336"/>
      <c r="R184" s="336"/>
      <c r="S184" s="336"/>
      <c r="T184" s="336"/>
      <c r="U184" s="336"/>
      <c r="V184" s="336"/>
      <c r="W184" s="336"/>
      <c r="X184" s="336"/>
      <c r="Y184" s="336"/>
      <c r="Z184" s="354"/>
      <c r="AA184" s="354"/>
      <c r="AB184" s="354"/>
      <c r="AC184" s="354"/>
      <c r="AD184" s="354"/>
      <c r="AE184" s="354"/>
      <c r="AF184" s="314"/>
      <c r="AG184" s="314"/>
      <c r="AH184" s="314"/>
      <c r="AI184" s="487"/>
      <c r="AJ184" s="322"/>
    </row>
    <row r="185" spans="1:36">
      <c r="A185" s="437"/>
      <c r="B185" s="437"/>
      <c r="C185" s="323"/>
      <c r="D185" s="324"/>
      <c r="E185" s="327"/>
      <c r="F185" s="371"/>
      <c r="G185" s="338"/>
      <c r="H185" s="338"/>
      <c r="I185" s="338"/>
      <c r="J185" s="338"/>
      <c r="K185" s="338"/>
      <c r="L185" s="338"/>
      <c r="M185" s="338"/>
      <c r="N185" s="338"/>
      <c r="O185" s="338"/>
      <c r="P185" s="338"/>
      <c r="Q185" s="338"/>
      <c r="R185" s="338"/>
      <c r="S185" s="338"/>
      <c r="T185" s="338"/>
      <c r="U185" s="338"/>
      <c r="V185" s="338"/>
      <c r="W185" s="338"/>
      <c r="X185" s="338"/>
      <c r="Y185" s="338"/>
      <c r="Z185" s="353"/>
      <c r="AA185" s="677"/>
      <c r="AB185" s="353"/>
      <c r="AC185" s="353"/>
      <c r="AD185" s="353"/>
      <c r="AE185" s="353"/>
      <c r="AF185" s="312"/>
      <c r="AG185" s="312"/>
      <c r="AH185" s="312"/>
      <c r="AI185" s="338"/>
      <c r="AJ185" s="324"/>
    </row>
    <row r="186" spans="1:36" s="447" customFormat="1" ht="51">
      <c r="A186" s="441"/>
      <c r="B186" s="441">
        <v>26</v>
      </c>
      <c r="C186" s="488" t="s">
        <v>932</v>
      </c>
      <c r="D186" s="442" t="s">
        <v>931</v>
      </c>
      <c r="E186" s="442"/>
      <c r="F186" s="443"/>
      <c r="G186" s="444"/>
      <c r="H186" s="444"/>
      <c r="I186" s="444"/>
      <c r="J186" s="444"/>
      <c r="K186" s="444"/>
      <c r="L186" s="444"/>
      <c r="M186" s="444" t="s">
        <v>486</v>
      </c>
      <c r="N186" s="444"/>
      <c r="O186" s="444"/>
      <c r="P186" s="444"/>
      <c r="Q186" s="444"/>
      <c r="R186" s="444"/>
      <c r="S186" s="444"/>
      <c r="T186" s="444"/>
      <c r="U186" s="444"/>
      <c r="V186" s="444"/>
      <c r="W186" s="444"/>
      <c r="X186" s="444"/>
      <c r="Y186" s="444"/>
      <c r="Z186" s="445">
        <f t="shared" ref="Z186:AE186" si="38">SUM(Z187:Z194)</f>
        <v>0</v>
      </c>
      <c r="AA186" s="691">
        <f t="shared" si="38"/>
        <v>0</v>
      </c>
      <c r="AB186" s="445">
        <f t="shared" si="38"/>
        <v>0</v>
      </c>
      <c r="AC186" s="445">
        <f t="shared" si="38"/>
        <v>0</v>
      </c>
      <c r="AD186" s="445">
        <f t="shared" si="38"/>
        <v>0</v>
      </c>
      <c r="AE186" s="445">
        <f t="shared" si="38"/>
        <v>0</v>
      </c>
      <c r="AF186" s="446"/>
      <c r="AG186" s="446"/>
      <c r="AH186" s="446"/>
      <c r="AI186" s="444"/>
      <c r="AJ186" s="442"/>
    </row>
    <row r="187" spans="1:36" s="352" customFormat="1" ht="51" outlineLevel="1">
      <c r="A187" s="437"/>
      <c r="B187" s="437"/>
      <c r="C187" s="323" t="s">
        <v>318</v>
      </c>
      <c r="D187" s="323" t="s">
        <v>937</v>
      </c>
      <c r="E187" s="323"/>
      <c r="F187" s="371" t="s">
        <v>275</v>
      </c>
      <c r="G187" s="339" t="s">
        <v>273</v>
      </c>
      <c r="H187" s="339"/>
      <c r="I187" s="339"/>
      <c r="J187" s="339" t="s">
        <v>938</v>
      </c>
      <c r="K187" s="339" t="s">
        <v>320</v>
      </c>
      <c r="L187" s="339"/>
      <c r="M187" s="339" t="s">
        <v>484</v>
      </c>
      <c r="N187" s="339"/>
      <c r="O187" s="339"/>
      <c r="P187" s="338"/>
      <c r="Q187" s="339"/>
      <c r="R187" s="339" t="s">
        <v>280</v>
      </c>
      <c r="S187" s="339">
        <v>2010</v>
      </c>
      <c r="T187" s="339"/>
      <c r="U187" s="338">
        <v>0</v>
      </c>
      <c r="V187" s="339"/>
      <c r="W187" s="339"/>
      <c r="X187" s="338"/>
      <c r="Y187" s="339"/>
      <c r="Z187" s="353">
        <f t="shared" ref="Z187:Z198" si="39">AA187+AB187+AC187</f>
        <v>0</v>
      </c>
      <c r="AA187" s="678"/>
      <c r="AB187" s="356"/>
      <c r="AC187" s="356"/>
      <c r="AD187" s="356"/>
      <c r="AE187" s="353">
        <f t="shared" ref="AE187:AE193" si="40">(AB187*$AB$405+$AC$405*AC187)/1000</f>
        <v>0</v>
      </c>
      <c r="AF187" s="351"/>
      <c r="AG187" s="351"/>
      <c r="AH187" s="351"/>
      <c r="AI187" s="339"/>
      <c r="AJ187" s="323" t="s">
        <v>933</v>
      </c>
    </row>
    <row r="188" spans="1:36" hidden="1" outlineLevel="1">
      <c r="A188" s="437"/>
      <c r="B188" s="437"/>
      <c r="C188" s="323" t="s">
        <v>412</v>
      </c>
      <c r="D188" s="323" t="s">
        <v>413</v>
      </c>
      <c r="E188" s="323"/>
      <c r="F188" s="371" t="s">
        <v>275</v>
      </c>
      <c r="G188" s="339" t="s">
        <v>273</v>
      </c>
      <c r="H188" s="339"/>
      <c r="I188" s="339"/>
      <c r="J188" s="339" t="s">
        <v>285</v>
      </c>
      <c r="K188" s="507"/>
      <c r="L188" s="338"/>
      <c r="M188" s="339" t="s">
        <v>484</v>
      </c>
      <c r="N188" s="338"/>
      <c r="O188" s="338"/>
      <c r="P188" s="338"/>
      <c r="Q188" s="338"/>
      <c r="R188" s="338"/>
      <c r="S188" s="338"/>
      <c r="T188" s="338"/>
      <c r="U188" s="338">
        <v>0</v>
      </c>
      <c r="V188" s="338"/>
      <c r="W188" s="338"/>
      <c r="X188" s="338"/>
      <c r="Y188" s="338"/>
      <c r="Z188" s="353">
        <f t="shared" si="39"/>
        <v>0</v>
      </c>
      <c r="AA188" s="677"/>
      <c r="AB188" s="353"/>
      <c r="AC188" s="353"/>
      <c r="AD188" s="353"/>
      <c r="AE188" s="353">
        <f t="shared" si="40"/>
        <v>0</v>
      </c>
      <c r="AF188" s="312"/>
      <c r="AG188" s="312"/>
      <c r="AH188" s="312"/>
      <c r="AI188" s="338"/>
      <c r="AJ188" s="323"/>
    </row>
    <row r="189" spans="1:36" s="511" customFormat="1" ht="25.5" outlineLevel="1">
      <c r="A189" s="505"/>
      <c r="B189" s="505"/>
      <c r="C189" s="498" t="s">
        <v>1346</v>
      </c>
      <c r="D189" s="498" t="s">
        <v>338</v>
      </c>
      <c r="E189" s="498"/>
      <c r="F189" s="506" t="s">
        <v>275</v>
      </c>
      <c r="G189" s="507" t="s">
        <v>273</v>
      </c>
      <c r="H189" s="507"/>
      <c r="I189" s="507"/>
      <c r="J189" s="507" t="s">
        <v>287</v>
      </c>
      <c r="K189" s="507" t="s">
        <v>320</v>
      </c>
      <c r="L189" s="508"/>
      <c r="M189" s="507" t="s">
        <v>484</v>
      </c>
      <c r="N189" s="508"/>
      <c r="O189" s="508"/>
      <c r="P189" s="508"/>
      <c r="Q189" s="508"/>
      <c r="R189" s="507" t="s">
        <v>280</v>
      </c>
      <c r="S189" s="508">
        <v>2010</v>
      </c>
      <c r="T189" s="508"/>
      <c r="U189" s="508">
        <v>0</v>
      </c>
      <c r="V189" s="507"/>
      <c r="W189" s="508"/>
      <c r="X189" s="508"/>
      <c r="Y189" s="508"/>
      <c r="Z189" s="353">
        <f t="shared" si="39"/>
        <v>0</v>
      </c>
      <c r="AA189" s="677"/>
      <c r="AB189" s="509"/>
      <c r="AC189" s="509"/>
      <c r="AD189" s="509"/>
      <c r="AE189" s="509">
        <f t="shared" si="40"/>
        <v>0</v>
      </c>
      <c r="AF189" s="510"/>
      <c r="AG189" s="510"/>
      <c r="AH189" s="510"/>
      <c r="AI189" s="508"/>
      <c r="AJ189" s="498"/>
    </row>
    <row r="190" spans="1:36" s="511" customFormat="1" ht="25.5" outlineLevel="1">
      <c r="A190" s="505"/>
      <c r="B190" s="505"/>
      <c r="C190" s="498" t="s">
        <v>1347</v>
      </c>
      <c r="D190" s="498" t="s">
        <v>805</v>
      </c>
      <c r="E190" s="498"/>
      <c r="F190" s="506" t="s">
        <v>275</v>
      </c>
      <c r="G190" s="507" t="s">
        <v>273</v>
      </c>
      <c r="H190" s="507"/>
      <c r="I190" s="507"/>
      <c r="J190" s="507" t="s">
        <v>806</v>
      </c>
      <c r="K190" s="507" t="s">
        <v>342</v>
      </c>
      <c r="L190" s="508"/>
      <c r="M190" s="507" t="s">
        <v>484</v>
      </c>
      <c r="N190" s="508"/>
      <c r="O190" s="508"/>
      <c r="P190" s="508"/>
      <c r="Q190" s="508"/>
      <c r="R190" s="507" t="s">
        <v>296</v>
      </c>
      <c r="S190" s="508"/>
      <c r="T190" s="508"/>
      <c r="U190" s="508">
        <v>0</v>
      </c>
      <c r="V190" s="507"/>
      <c r="W190" s="508"/>
      <c r="X190" s="508"/>
      <c r="Y190" s="508"/>
      <c r="Z190" s="353">
        <f t="shared" si="39"/>
        <v>0</v>
      </c>
      <c r="AA190" s="677"/>
      <c r="AB190" s="509"/>
      <c r="AC190" s="509"/>
      <c r="AD190" s="509"/>
      <c r="AE190" s="509">
        <f t="shared" si="40"/>
        <v>0</v>
      </c>
      <c r="AF190" s="510"/>
      <c r="AG190" s="510"/>
      <c r="AH190" s="510"/>
      <c r="AI190" s="508"/>
      <c r="AJ190" s="498"/>
    </row>
    <row r="191" spans="1:36" s="511" customFormat="1" hidden="1" outlineLevel="1">
      <c r="A191" s="505"/>
      <c r="B191" s="505"/>
      <c r="C191" s="498" t="s">
        <v>29</v>
      </c>
      <c r="D191" s="498"/>
      <c r="E191" s="498"/>
      <c r="F191" s="506" t="s">
        <v>275</v>
      </c>
      <c r="G191" s="507"/>
      <c r="H191" s="507"/>
      <c r="I191" s="507"/>
      <c r="J191" s="507" t="s">
        <v>286</v>
      </c>
      <c r="K191" s="507" t="s">
        <v>342</v>
      </c>
      <c r="L191" s="508"/>
      <c r="M191" s="507" t="s">
        <v>484</v>
      </c>
      <c r="N191" s="508"/>
      <c r="O191" s="508"/>
      <c r="P191" s="508"/>
      <c r="Q191" s="508"/>
      <c r="R191" s="507"/>
      <c r="S191" s="508"/>
      <c r="T191" s="508"/>
      <c r="U191" s="508">
        <v>0</v>
      </c>
      <c r="V191" s="507"/>
      <c r="W191" s="508"/>
      <c r="X191" s="508"/>
      <c r="Y191" s="508"/>
      <c r="Z191" s="353">
        <f t="shared" si="39"/>
        <v>0</v>
      </c>
      <c r="AA191" s="677"/>
      <c r="AB191" s="509"/>
      <c r="AC191" s="509"/>
      <c r="AD191" s="509"/>
      <c r="AE191" s="509">
        <f t="shared" si="40"/>
        <v>0</v>
      </c>
      <c r="AF191" s="510"/>
      <c r="AG191" s="510"/>
      <c r="AH191" s="510"/>
      <c r="AI191" s="508"/>
      <c r="AJ191" s="498"/>
    </row>
    <row r="192" spans="1:36" s="511" customFormat="1" ht="38.25" outlineLevel="1">
      <c r="A192" s="505"/>
      <c r="B192" s="505"/>
      <c r="C192" s="498" t="s">
        <v>627</v>
      </c>
      <c r="D192" s="498" t="s">
        <v>1263</v>
      </c>
      <c r="E192" s="498"/>
      <c r="F192" s="506" t="s">
        <v>275</v>
      </c>
      <c r="G192" s="507" t="s">
        <v>273</v>
      </c>
      <c r="H192" s="507"/>
      <c r="I192" s="507"/>
      <c r="J192" s="507" t="s">
        <v>286</v>
      </c>
      <c r="K192" s="507" t="s">
        <v>701</v>
      </c>
      <c r="L192" s="508"/>
      <c r="M192" s="507" t="s">
        <v>484</v>
      </c>
      <c r="N192" s="508"/>
      <c r="O192" s="508"/>
      <c r="P192" s="508"/>
      <c r="Q192" s="507"/>
      <c r="R192" s="508"/>
      <c r="S192" s="508"/>
      <c r="T192" s="508"/>
      <c r="U192" s="508">
        <v>0</v>
      </c>
      <c r="V192" s="508"/>
      <c r="W192" s="508"/>
      <c r="X192" s="508"/>
      <c r="Y192" s="508"/>
      <c r="Z192" s="353">
        <f t="shared" si="39"/>
        <v>0</v>
      </c>
      <c r="AA192" s="677"/>
      <c r="AB192" s="509"/>
      <c r="AC192" s="509"/>
      <c r="AD192" s="509"/>
      <c r="AE192" s="509">
        <f t="shared" si="40"/>
        <v>0</v>
      </c>
      <c r="AF192" s="510"/>
      <c r="AG192" s="510"/>
      <c r="AH192" s="510"/>
      <c r="AI192" s="508"/>
      <c r="AJ192" s="498" t="s">
        <v>1179</v>
      </c>
    </row>
    <row r="193" spans="1:36" s="511" customFormat="1" ht="51" outlineLevel="1">
      <c r="A193" s="505"/>
      <c r="B193" s="505"/>
      <c r="C193" s="498" t="s">
        <v>554</v>
      </c>
      <c r="D193" s="498" t="s">
        <v>555</v>
      </c>
      <c r="E193" s="498"/>
      <c r="F193" s="506" t="s">
        <v>275</v>
      </c>
      <c r="G193" s="507"/>
      <c r="H193" s="507"/>
      <c r="I193" s="507"/>
      <c r="J193" s="507" t="s">
        <v>285</v>
      </c>
      <c r="K193" s="507" t="s">
        <v>320</v>
      </c>
      <c r="L193" s="508"/>
      <c r="M193" s="507" t="s">
        <v>484</v>
      </c>
      <c r="N193" s="508"/>
      <c r="O193" s="508"/>
      <c r="P193" s="508"/>
      <c r="Q193" s="508"/>
      <c r="R193" s="507"/>
      <c r="S193" s="508"/>
      <c r="T193" s="508"/>
      <c r="U193" s="508">
        <v>0</v>
      </c>
      <c r="V193" s="507"/>
      <c r="W193" s="508"/>
      <c r="X193" s="508"/>
      <c r="Y193" s="508"/>
      <c r="Z193" s="353">
        <f t="shared" si="39"/>
        <v>0</v>
      </c>
      <c r="AA193" s="677"/>
      <c r="AB193" s="509"/>
      <c r="AC193" s="509"/>
      <c r="AD193" s="509"/>
      <c r="AE193" s="509">
        <f t="shared" si="40"/>
        <v>0</v>
      </c>
      <c r="AF193" s="510"/>
      <c r="AG193" s="510"/>
      <c r="AH193" s="510"/>
      <c r="AI193" s="508"/>
      <c r="AJ193" s="498"/>
    </row>
    <row r="194" spans="1:36" s="511" customFormat="1" ht="25.5" outlineLevel="1">
      <c r="A194" s="505"/>
      <c r="B194" s="505"/>
      <c r="C194" s="498" t="s">
        <v>808</v>
      </c>
      <c r="D194" s="498" t="s">
        <v>809</v>
      </c>
      <c r="E194" s="498"/>
      <c r="F194" s="506" t="s">
        <v>275</v>
      </c>
      <c r="G194" s="507"/>
      <c r="H194" s="507"/>
      <c r="I194" s="507"/>
      <c r="J194" s="507"/>
      <c r="K194" s="507" t="s">
        <v>320</v>
      </c>
      <c r="L194" s="508"/>
      <c r="M194" s="507" t="s">
        <v>484</v>
      </c>
      <c r="N194" s="508"/>
      <c r="O194" s="508"/>
      <c r="P194" s="508"/>
      <c r="Q194" s="508"/>
      <c r="R194" s="507"/>
      <c r="S194" s="508"/>
      <c r="T194" s="508"/>
      <c r="U194" s="508">
        <v>0</v>
      </c>
      <c r="V194" s="507"/>
      <c r="W194" s="508"/>
      <c r="X194" s="508"/>
      <c r="Y194" s="508"/>
      <c r="Z194" s="353">
        <f t="shared" si="39"/>
        <v>0</v>
      </c>
      <c r="AA194" s="677"/>
      <c r="AB194" s="509"/>
      <c r="AC194" s="509"/>
      <c r="AD194" s="509"/>
      <c r="AE194" s="509">
        <f>(AB194*$AB$405+$AC$405*AC194)/1000</f>
        <v>0</v>
      </c>
      <c r="AF194" s="510"/>
      <c r="AG194" s="510"/>
      <c r="AH194" s="510"/>
      <c r="AI194" s="508"/>
      <c r="AJ194" s="498"/>
    </row>
    <row r="195" spans="1:36" s="632" customFormat="1" ht="25.5">
      <c r="A195" s="665"/>
      <c r="B195" s="627">
        <v>27</v>
      </c>
      <c r="C195" s="643" t="s">
        <v>1174</v>
      </c>
      <c r="D195" s="628" t="s">
        <v>936</v>
      </c>
      <c r="E195" s="628"/>
      <c r="F195" s="644"/>
      <c r="G195" s="629"/>
      <c r="H195" s="629"/>
      <c r="I195" s="629"/>
      <c r="J195" s="629"/>
      <c r="K195" s="629"/>
      <c r="L195" s="629"/>
      <c r="M195" s="629" t="s">
        <v>486</v>
      </c>
      <c r="N195" s="629"/>
      <c r="O195" s="629"/>
      <c r="P195" s="629"/>
      <c r="Q195" s="629"/>
      <c r="R195" s="629"/>
      <c r="S195" s="629"/>
      <c r="T195" s="629"/>
      <c r="U195" s="629"/>
      <c r="V195" s="629"/>
      <c r="W195" s="629"/>
      <c r="X195" s="629"/>
      <c r="Y195" s="629"/>
      <c r="Z195" s="630">
        <f t="shared" ref="Z195:AE195" si="41">SUM(Z196:Z198)</f>
        <v>0</v>
      </c>
      <c r="AA195" s="676">
        <f t="shared" si="41"/>
        <v>0</v>
      </c>
      <c r="AB195" s="630">
        <f t="shared" si="41"/>
        <v>0</v>
      </c>
      <c r="AC195" s="630">
        <f t="shared" si="41"/>
        <v>0</v>
      </c>
      <c r="AD195" s="630">
        <f t="shared" si="41"/>
        <v>0</v>
      </c>
      <c r="AE195" s="630">
        <f t="shared" si="41"/>
        <v>0</v>
      </c>
      <c r="AF195" s="631"/>
      <c r="AG195" s="631"/>
      <c r="AH195" s="631"/>
      <c r="AI195" s="629"/>
      <c r="AJ195" s="628"/>
    </row>
    <row r="196" spans="1:36" s="511" customFormat="1" ht="25.5" outlineLevel="1">
      <c r="B196" s="636"/>
      <c r="C196" s="637" t="s">
        <v>587</v>
      </c>
      <c r="D196" s="637" t="s">
        <v>588</v>
      </c>
      <c r="E196" s="637"/>
      <c r="F196" s="661" t="s">
        <v>275</v>
      </c>
      <c r="G196" s="639"/>
      <c r="H196" s="639"/>
      <c r="I196" s="639"/>
      <c r="J196" s="639" t="s">
        <v>286</v>
      </c>
      <c r="K196" s="639" t="s">
        <v>320</v>
      </c>
      <c r="L196" s="640"/>
      <c r="M196" s="639" t="s">
        <v>484</v>
      </c>
      <c r="N196" s="640"/>
      <c r="O196" s="640"/>
      <c r="P196" s="640"/>
      <c r="Q196" s="640"/>
      <c r="R196" s="639"/>
      <c r="S196" s="640"/>
      <c r="T196" s="640"/>
      <c r="U196" s="640"/>
      <c r="V196" s="639"/>
      <c r="W196" s="640"/>
      <c r="X196" s="640"/>
      <c r="Y196" s="640"/>
      <c r="Z196" s="353">
        <f t="shared" si="39"/>
        <v>0</v>
      </c>
      <c r="AA196" s="679"/>
      <c r="AB196" s="641"/>
      <c r="AC196" s="641"/>
      <c r="AD196" s="641"/>
      <c r="AE196" s="509">
        <f>(AB196*$AB$405+$AC$405*AC196)/1000</f>
        <v>0</v>
      </c>
      <c r="AF196" s="642"/>
      <c r="AG196" s="642"/>
      <c r="AH196" s="642"/>
      <c r="AI196" s="640"/>
      <c r="AJ196" s="637" t="s">
        <v>934</v>
      </c>
    </row>
    <row r="197" spans="1:36" s="510" customFormat="1" ht="25.5" outlineLevel="1">
      <c r="B197" s="505"/>
      <c r="C197" s="498" t="s">
        <v>1120</v>
      </c>
      <c r="D197" s="498" t="s">
        <v>1121</v>
      </c>
      <c r="E197" s="618"/>
      <c r="F197" s="506"/>
      <c r="G197" s="508"/>
      <c r="H197" s="508"/>
      <c r="I197" s="508"/>
      <c r="J197" s="507" t="s">
        <v>1122</v>
      </c>
      <c r="K197" s="507" t="s">
        <v>1123</v>
      </c>
      <c r="L197" s="508"/>
      <c r="M197" s="508"/>
      <c r="N197" s="508"/>
      <c r="O197" s="508"/>
      <c r="P197" s="508"/>
      <c r="Q197" s="508"/>
      <c r="R197" s="508"/>
      <c r="S197" s="508"/>
      <c r="T197" s="508"/>
      <c r="U197" s="508"/>
      <c r="V197" s="508"/>
      <c r="W197" s="508"/>
      <c r="X197" s="508"/>
      <c r="Y197" s="508"/>
      <c r="Z197" s="353">
        <f t="shared" si="39"/>
        <v>0</v>
      </c>
      <c r="AA197" s="677"/>
      <c r="AB197" s="508"/>
      <c r="AC197" s="508"/>
      <c r="AD197" s="508"/>
      <c r="AE197" s="509">
        <f>(AB197*$AB$405+$AC$405*AC197)/1000</f>
        <v>0</v>
      </c>
      <c r="AI197" s="508"/>
      <c r="AJ197" s="618"/>
    </row>
    <row r="198" spans="1:36" s="510" customFormat="1" ht="25.5" outlineLevel="1">
      <c r="B198" s="505"/>
      <c r="C198" s="498" t="s">
        <v>1124</v>
      </c>
      <c r="D198" s="498" t="s">
        <v>1125</v>
      </c>
      <c r="E198" s="618"/>
      <c r="F198" s="506"/>
      <c r="G198" s="508"/>
      <c r="H198" s="508"/>
      <c r="I198" s="508"/>
      <c r="J198" s="507" t="s">
        <v>1122</v>
      </c>
      <c r="K198" s="507" t="s">
        <v>1126</v>
      </c>
      <c r="L198" s="508"/>
      <c r="M198" s="508"/>
      <c r="N198" s="508"/>
      <c r="O198" s="508"/>
      <c r="P198" s="508"/>
      <c r="Q198" s="508"/>
      <c r="R198" s="508"/>
      <c r="S198" s="508"/>
      <c r="T198" s="508"/>
      <c r="U198" s="508"/>
      <c r="V198" s="508"/>
      <c r="W198" s="508"/>
      <c r="X198" s="508"/>
      <c r="Y198" s="508"/>
      <c r="Z198" s="353">
        <f t="shared" si="39"/>
        <v>0</v>
      </c>
      <c r="AA198" s="677"/>
      <c r="AB198" s="508"/>
      <c r="AC198" s="508"/>
      <c r="AD198" s="508"/>
      <c r="AE198" s="509">
        <f>(AB198*$AB$405+$AC$405*AC198)/1000</f>
        <v>0</v>
      </c>
      <c r="AI198" s="508"/>
      <c r="AJ198" s="618"/>
    </row>
    <row r="199" spans="1:36">
      <c r="A199" s="437"/>
      <c r="B199" s="437"/>
      <c r="C199" s="323"/>
      <c r="D199" s="323"/>
      <c r="E199" s="323"/>
      <c r="F199" s="371"/>
      <c r="G199" s="339"/>
      <c r="H199" s="339"/>
      <c r="I199" s="339"/>
      <c r="J199" s="339"/>
      <c r="K199" s="338"/>
      <c r="L199" s="338"/>
      <c r="M199" s="339"/>
      <c r="N199" s="338"/>
      <c r="O199" s="338"/>
      <c r="P199" s="338"/>
      <c r="Q199" s="338"/>
      <c r="R199" s="339"/>
      <c r="S199" s="338"/>
      <c r="T199" s="338"/>
      <c r="U199" s="338"/>
      <c r="V199" s="338"/>
      <c r="W199" s="338"/>
      <c r="X199" s="338"/>
      <c r="Y199" s="338"/>
      <c r="Z199" s="353"/>
      <c r="AA199" s="677"/>
      <c r="AB199" s="353"/>
      <c r="AC199" s="353"/>
      <c r="AD199" s="353"/>
      <c r="AE199" s="353"/>
      <c r="AF199" s="312"/>
      <c r="AG199" s="312"/>
      <c r="AH199" s="312"/>
      <c r="AI199" s="338"/>
      <c r="AJ199" s="323"/>
    </row>
    <row r="200" spans="1:36" ht="12.75">
      <c r="A200" s="541" t="s">
        <v>1085</v>
      </c>
      <c r="B200" s="503" t="s">
        <v>1288</v>
      </c>
      <c r="C200" s="322"/>
      <c r="D200" s="322"/>
      <c r="E200" s="322"/>
      <c r="F200" s="370"/>
      <c r="G200" s="336"/>
      <c r="H200" s="336"/>
      <c r="I200" s="336"/>
      <c r="J200" s="336"/>
      <c r="K200" s="336"/>
      <c r="L200" s="336"/>
      <c r="M200" s="336"/>
      <c r="N200" s="336"/>
      <c r="O200" s="336"/>
      <c r="P200" s="336"/>
      <c r="Q200" s="336"/>
      <c r="R200" s="336"/>
      <c r="S200" s="336"/>
      <c r="T200" s="336"/>
      <c r="U200" s="336"/>
      <c r="V200" s="336"/>
      <c r="W200" s="336"/>
      <c r="X200" s="336"/>
      <c r="Y200" s="336"/>
      <c r="Z200" s="354"/>
      <c r="AA200" s="354"/>
      <c r="AB200" s="354"/>
      <c r="AC200" s="354"/>
      <c r="AD200" s="354"/>
      <c r="AE200" s="354"/>
      <c r="AF200" s="314"/>
      <c r="AG200" s="314"/>
      <c r="AH200" s="314"/>
      <c r="AI200" s="487"/>
      <c r="AJ200" s="322"/>
    </row>
    <row r="201" spans="1:36">
      <c r="A201" s="437"/>
      <c r="B201" s="437"/>
      <c r="C201" s="323"/>
      <c r="D201" s="324"/>
      <c r="E201" s="327"/>
      <c r="F201" s="371"/>
      <c r="G201" s="338"/>
      <c r="H201" s="338"/>
      <c r="I201" s="338"/>
      <c r="J201" s="338"/>
      <c r="K201" s="338"/>
      <c r="L201" s="338"/>
      <c r="M201" s="338"/>
      <c r="N201" s="338"/>
      <c r="O201" s="338"/>
      <c r="P201" s="338"/>
      <c r="Q201" s="338"/>
      <c r="R201" s="338"/>
      <c r="S201" s="338"/>
      <c r="T201" s="338"/>
      <c r="U201" s="338"/>
      <c r="V201" s="338"/>
      <c r="W201" s="338"/>
      <c r="X201" s="338"/>
      <c r="Y201" s="338"/>
      <c r="Z201" s="353"/>
      <c r="AA201" s="677"/>
      <c r="AB201" s="353"/>
      <c r="AC201" s="353"/>
      <c r="AD201" s="353"/>
      <c r="AE201" s="353"/>
      <c r="AF201" s="312"/>
      <c r="AG201" s="312"/>
      <c r="AH201" s="312"/>
      <c r="AI201" s="338"/>
      <c r="AJ201" s="324"/>
    </row>
    <row r="202" spans="1:36" s="447" customFormat="1" ht="25.5">
      <c r="A202" s="441"/>
      <c r="B202" s="441">
        <v>28</v>
      </c>
      <c r="C202" s="488" t="s">
        <v>670</v>
      </c>
      <c r="D202" s="442" t="s">
        <v>669</v>
      </c>
      <c r="E202" s="442"/>
      <c r="F202" s="443"/>
      <c r="G202" s="444"/>
      <c r="H202" s="444"/>
      <c r="I202" s="444"/>
      <c r="J202" s="444"/>
      <c r="K202" s="444"/>
      <c r="L202" s="444"/>
      <c r="M202" s="444" t="s">
        <v>486</v>
      </c>
      <c r="N202" s="444"/>
      <c r="O202" s="444"/>
      <c r="P202" s="444"/>
      <c r="Q202" s="444"/>
      <c r="R202" s="444"/>
      <c r="S202" s="444"/>
      <c r="T202" s="444"/>
      <c r="U202" s="444"/>
      <c r="V202" s="444"/>
      <c r="W202" s="444"/>
      <c r="X202" s="444"/>
      <c r="Y202" s="444"/>
      <c r="Z202" s="445">
        <f t="shared" ref="Z202:AE202" si="42">SUM(Z203:Z205)</f>
        <v>0</v>
      </c>
      <c r="AA202" s="691">
        <f t="shared" si="42"/>
        <v>0</v>
      </c>
      <c r="AB202" s="445">
        <f t="shared" si="42"/>
        <v>0</v>
      </c>
      <c r="AC202" s="445">
        <f t="shared" si="42"/>
        <v>0</v>
      </c>
      <c r="AD202" s="445">
        <f t="shared" si="42"/>
        <v>0</v>
      </c>
      <c r="AE202" s="445">
        <f t="shared" si="42"/>
        <v>0</v>
      </c>
      <c r="AF202" s="446"/>
      <c r="AG202" s="446"/>
      <c r="AH202" s="446"/>
      <c r="AI202" s="444"/>
      <c r="AJ202" s="442"/>
    </row>
    <row r="203" spans="1:36" ht="25.5" outlineLevel="1">
      <c r="A203" s="437"/>
      <c r="B203" s="437"/>
      <c r="C203" s="323" t="s">
        <v>478</v>
      </c>
      <c r="D203" s="323" t="s">
        <v>810</v>
      </c>
      <c r="E203" s="323"/>
      <c r="F203" s="371" t="s">
        <v>275</v>
      </c>
      <c r="G203" s="339" t="s">
        <v>273</v>
      </c>
      <c r="H203" s="339"/>
      <c r="I203" s="339"/>
      <c r="J203" s="339" t="s">
        <v>288</v>
      </c>
      <c r="K203" s="339" t="s">
        <v>473</v>
      </c>
      <c r="L203" s="338"/>
      <c r="M203" s="339" t="s">
        <v>484</v>
      </c>
      <c r="N203" s="338"/>
      <c r="O203" s="338"/>
      <c r="P203" s="338"/>
      <c r="Q203" s="338"/>
      <c r="R203" s="338"/>
      <c r="S203" s="338"/>
      <c r="T203" s="338"/>
      <c r="U203" s="338">
        <v>0</v>
      </c>
      <c r="V203" s="338"/>
      <c r="W203" s="338"/>
      <c r="X203" s="338"/>
      <c r="Y203" s="338"/>
      <c r="Z203" s="353">
        <f>AA203+AB203+AC203</f>
        <v>0</v>
      </c>
      <c r="AA203" s="677"/>
      <c r="AB203" s="353"/>
      <c r="AC203" s="353"/>
      <c r="AD203" s="353"/>
      <c r="AE203" s="353">
        <f>(AB203*$AB$405+$AC$405*AC203)/1000</f>
        <v>0</v>
      </c>
      <c r="AF203" s="312"/>
      <c r="AG203" s="312"/>
      <c r="AH203" s="312"/>
      <c r="AI203" s="338"/>
      <c r="AJ203" s="323" t="s">
        <v>721</v>
      </c>
    </row>
    <row r="204" spans="1:36" outlineLevel="1">
      <c r="A204" s="437"/>
      <c r="B204" s="437"/>
      <c r="C204" s="323"/>
      <c r="D204" s="323" t="s">
        <v>1370</v>
      </c>
      <c r="E204" s="323"/>
      <c r="F204" s="371"/>
      <c r="G204" s="339"/>
      <c r="H204" s="339"/>
      <c r="I204" s="339"/>
      <c r="J204" s="339"/>
      <c r="K204" s="339"/>
      <c r="L204" s="338"/>
      <c r="M204" s="339"/>
      <c r="N204" s="338"/>
      <c r="O204" s="338"/>
      <c r="P204" s="338"/>
      <c r="Q204" s="338"/>
      <c r="R204" s="338"/>
      <c r="S204" s="338"/>
      <c r="T204" s="338"/>
      <c r="U204" s="338"/>
      <c r="V204" s="338"/>
      <c r="W204" s="338"/>
      <c r="X204" s="338"/>
      <c r="Y204" s="338"/>
      <c r="Z204" s="353"/>
      <c r="AA204" s="677"/>
      <c r="AB204" s="353"/>
      <c r="AC204" s="353"/>
      <c r="AD204" s="353"/>
      <c r="AE204" s="353"/>
      <c r="AF204" s="312"/>
      <c r="AG204" s="312"/>
      <c r="AH204" s="312"/>
      <c r="AI204" s="338"/>
      <c r="AJ204" s="323"/>
    </row>
    <row r="205" spans="1:36" s="511" customFormat="1" ht="25.5" outlineLevel="1">
      <c r="A205" s="505"/>
      <c r="B205" s="505"/>
      <c r="C205" s="498"/>
      <c r="D205" s="498" t="s">
        <v>812</v>
      </c>
      <c r="E205" s="498"/>
      <c r="F205" s="506" t="s">
        <v>275</v>
      </c>
      <c r="G205" s="507"/>
      <c r="H205" s="507"/>
      <c r="I205" s="507"/>
      <c r="J205" s="507"/>
      <c r="K205" s="507" t="s">
        <v>1266</v>
      </c>
      <c r="L205" s="508"/>
      <c r="M205" s="508"/>
      <c r="N205" s="508"/>
      <c r="O205" s="508"/>
      <c r="P205" s="508"/>
      <c r="Q205" s="508"/>
      <c r="R205" s="508"/>
      <c r="S205" s="508"/>
      <c r="T205" s="508"/>
      <c r="U205" s="508">
        <v>0</v>
      </c>
      <c r="V205" s="508"/>
      <c r="W205" s="508"/>
      <c r="X205" s="508"/>
      <c r="Y205" s="508"/>
      <c r="Z205" s="353">
        <f>AA205+AB205+AC205</f>
        <v>0</v>
      </c>
      <c r="AA205" s="677"/>
      <c r="AB205" s="509"/>
      <c r="AC205" s="509"/>
      <c r="AD205" s="509"/>
      <c r="AE205" s="509">
        <f>(AB205*$AB$405+$AC$405*AC205)/1000</f>
        <v>0</v>
      </c>
      <c r="AF205" s="510"/>
      <c r="AG205" s="510"/>
      <c r="AH205" s="510"/>
      <c r="AI205" s="508"/>
      <c r="AJ205" s="498"/>
    </row>
    <row r="206" spans="1:36" s="511" customFormat="1" ht="25.5" outlineLevel="1">
      <c r="A206" s="505"/>
      <c r="B206" s="505"/>
      <c r="C206" s="498"/>
      <c r="D206" s="498" t="s">
        <v>1265</v>
      </c>
      <c r="E206" s="498"/>
      <c r="F206" s="506" t="s">
        <v>275</v>
      </c>
      <c r="G206" s="507"/>
      <c r="H206" s="507"/>
      <c r="I206" s="507"/>
      <c r="J206" s="507"/>
      <c r="K206" s="507" t="s">
        <v>1266</v>
      </c>
      <c r="L206" s="508"/>
      <c r="M206" s="508"/>
      <c r="N206" s="508"/>
      <c r="O206" s="508"/>
      <c r="P206" s="508"/>
      <c r="Q206" s="508"/>
      <c r="R206" s="508"/>
      <c r="S206" s="508"/>
      <c r="T206" s="508"/>
      <c r="U206" s="508">
        <v>0</v>
      </c>
      <c r="V206" s="508"/>
      <c r="W206" s="508"/>
      <c r="X206" s="508"/>
      <c r="Y206" s="508"/>
      <c r="Z206" s="353">
        <f>AA206+AB206+AC206</f>
        <v>0</v>
      </c>
      <c r="AA206" s="677"/>
      <c r="AB206" s="509"/>
      <c r="AC206" s="509"/>
      <c r="AD206" s="509"/>
      <c r="AE206" s="509">
        <f>(AB206*$AB$405+$AC$405*AC206)/1000</f>
        <v>0</v>
      </c>
      <c r="AF206" s="510"/>
      <c r="AG206" s="510"/>
      <c r="AH206" s="510"/>
      <c r="AI206" s="508"/>
      <c r="AJ206" s="498"/>
    </row>
    <row r="207" spans="1:36" s="447" customFormat="1" ht="25.5">
      <c r="A207" s="441"/>
      <c r="B207" s="441">
        <v>29</v>
      </c>
      <c r="C207" s="488" t="s">
        <v>1289</v>
      </c>
      <c r="D207" s="442" t="s">
        <v>1290</v>
      </c>
      <c r="E207" s="442"/>
      <c r="F207" s="443"/>
      <c r="G207" s="444"/>
      <c r="H207" s="444"/>
      <c r="I207" s="444"/>
      <c r="J207" s="444"/>
      <c r="K207" s="444"/>
      <c r="L207" s="444"/>
      <c r="M207" s="444" t="s">
        <v>486</v>
      </c>
      <c r="N207" s="444"/>
      <c r="O207" s="444"/>
      <c r="P207" s="444"/>
      <c r="Q207" s="444"/>
      <c r="R207" s="444"/>
      <c r="S207" s="444"/>
      <c r="T207" s="444"/>
      <c r="U207" s="444"/>
      <c r="V207" s="444"/>
      <c r="W207" s="444"/>
      <c r="X207" s="444"/>
      <c r="Y207" s="444"/>
      <c r="Z207" s="445">
        <f t="shared" ref="Z207:AE207" si="43">SUM(Z212:Z213)</f>
        <v>0</v>
      </c>
      <c r="AA207" s="691">
        <f t="shared" si="43"/>
        <v>0</v>
      </c>
      <c r="AB207" s="445">
        <f t="shared" si="43"/>
        <v>0</v>
      </c>
      <c r="AC207" s="445">
        <f t="shared" si="43"/>
        <v>0</v>
      </c>
      <c r="AD207" s="445">
        <f t="shared" si="43"/>
        <v>0</v>
      </c>
      <c r="AE207" s="445">
        <f t="shared" si="43"/>
        <v>0</v>
      </c>
      <c r="AF207" s="446"/>
      <c r="AG207" s="446"/>
      <c r="AH207" s="446"/>
      <c r="AI207" s="444"/>
      <c r="AJ207" s="442"/>
    </row>
    <row r="208" spans="1:36" s="511" customFormat="1" outlineLevel="1">
      <c r="A208" s="505"/>
      <c r="B208" s="505"/>
      <c r="C208" s="498"/>
      <c r="D208" s="498" t="s">
        <v>1348</v>
      </c>
      <c r="E208" s="498"/>
      <c r="F208" s="506" t="s">
        <v>275</v>
      </c>
      <c r="G208" s="507"/>
      <c r="H208" s="507"/>
      <c r="I208" s="507"/>
      <c r="J208" s="507"/>
      <c r="K208" s="507"/>
      <c r="L208" s="508"/>
      <c r="M208" s="508"/>
      <c r="N208" s="508"/>
      <c r="O208" s="508"/>
      <c r="P208" s="508"/>
      <c r="Q208" s="508"/>
      <c r="R208" s="508"/>
      <c r="S208" s="508"/>
      <c r="T208" s="508"/>
      <c r="U208" s="508">
        <v>0</v>
      </c>
      <c r="V208" s="508"/>
      <c r="W208" s="508"/>
      <c r="X208" s="508"/>
      <c r="Y208" s="508"/>
      <c r="Z208" s="509">
        <f>AA208+AB208+AC208</f>
        <v>0</v>
      </c>
      <c r="AA208" s="677"/>
      <c r="AB208" s="509"/>
      <c r="AC208" s="509"/>
      <c r="AD208" s="509"/>
      <c r="AE208" s="509">
        <f>(AB208*$AB$405+$AC$405*AC208)/1000</f>
        <v>0</v>
      </c>
      <c r="AF208" s="510"/>
      <c r="AG208" s="510"/>
      <c r="AH208" s="510"/>
      <c r="AI208" s="508"/>
      <c r="AJ208" s="498" t="s">
        <v>1291</v>
      </c>
    </row>
    <row r="209" spans="1:36" s="447" customFormat="1" ht="38.25">
      <c r="A209" s="441"/>
      <c r="B209" s="441">
        <v>30</v>
      </c>
      <c r="C209" s="488" t="s">
        <v>1301</v>
      </c>
      <c r="D209" s="442" t="s">
        <v>1292</v>
      </c>
      <c r="E209" s="442"/>
      <c r="F209" s="443"/>
      <c r="G209" s="444"/>
      <c r="H209" s="444"/>
      <c r="I209" s="444"/>
      <c r="J209" s="444"/>
      <c r="K209" s="444"/>
      <c r="L209" s="444"/>
      <c r="M209" s="444" t="s">
        <v>486</v>
      </c>
      <c r="N209" s="444"/>
      <c r="O209" s="444"/>
      <c r="P209" s="444"/>
      <c r="Q209" s="444"/>
      <c r="R209" s="444"/>
      <c r="S209" s="444"/>
      <c r="T209" s="444"/>
      <c r="U209" s="444"/>
      <c r="V209" s="444"/>
      <c r="W209" s="444"/>
      <c r="X209" s="444"/>
      <c r="Y209" s="444"/>
      <c r="Z209" s="445">
        <f t="shared" ref="Z209:AE209" si="44">SUM(Z214:Z215)</f>
        <v>0</v>
      </c>
      <c r="AA209" s="691">
        <f t="shared" si="44"/>
        <v>0</v>
      </c>
      <c r="AB209" s="445">
        <f t="shared" si="44"/>
        <v>0</v>
      </c>
      <c r="AC209" s="445">
        <f t="shared" si="44"/>
        <v>0</v>
      </c>
      <c r="AD209" s="445">
        <f t="shared" si="44"/>
        <v>0</v>
      </c>
      <c r="AE209" s="445">
        <f t="shared" si="44"/>
        <v>0</v>
      </c>
      <c r="AF209" s="446"/>
      <c r="AG209" s="446"/>
      <c r="AH209" s="446"/>
      <c r="AI209" s="444"/>
      <c r="AJ209" s="442"/>
    </row>
    <row r="210" spans="1:36" s="511" customFormat="1" outlineLevel="1">
      <c r="A210" s="505"/>
      <c r="B210" s="505"/>
      <c r="C210" s="498" t="s">
        <v>1299</v>
      </c>
      <c r="D210" s="498" t="s">
        <v>1297</v>
      </c>
      <c r="E210" s="498"/>
      <c r="F210" s="506" t="s">
        <v>275</v>
      </c>
      <c r="G210" s="507"/>
      <c r="H210" s="507"/>
      <c r="I210" s="507"/>
      <c r="J210" s="507"/>
      <c r="K210" s="507"/>
      <c r="L210" s="508"/>
      <c r="M210" s="508"/>
      <c r="N210" s="508"/>
      <c r="O210" s="508"/>
      <c r="P210" s="508"/>
      <c r="Q210" s="508"/>
      <c r="R210" s="508"/>
      <c r="S210" s="508"/>
      <c r="T210" s="508"/>
      <c r="U210" s="508">
        <v>0</v>
      </c>
      <c r="V210" s="508"/>
      <c r="W210" s="508"/>
      <c r="X210" s="508"/>
      <c r="Y210" s="508"/>
      <c r="Z210" s="509">
        <f>AA210+AB210+AC210</f>
        <v>0</v>
      </c>
      <c r="AA210" s="677"/>
      <c r="AB210" s="509"/>
      <c r="AC210" s="509"/>
      <c r="AD210" s="509"/>
      <c r="AE210" s="509">
        <f>(AB210*$AB$405+$AC$405*AC210)/1000</f>
        <v>0</v>
      </c>
      <c r="AF210" s="510"/>
      <c r="AG210" s="510"/>
      <c r="AH210" s="510"/>
      <c r="AI210" s="508"/>
      <c r="AJ210" s="498"/>
    </row>
    <row r="211" spans="1:36" s="511" customFormat="1" ht="25.5" outlineLevel="1">
      <c r="A211" s="505"/>
      <c r="B211" s="505"/>
      <c r="C211" s="498" t="s">
        <v>1300</v>
      </c>
      <c r="D211" s="498" t="s">
        <v>1298</v>
      </c>
      <c r="E211" s="498"/>
      <c r="F211" s="506" t="s">
        <v>275</v>
      </c>
      <c r="G211" s="507"/>
      <c r="H211" s="507"/>
      <c r="I211" s="507"/>
      <c r="J211" s="507"/>
      <c r="K211" s="507"/>
      <c r="L211" s="508"/>
      <c r="M211" s="508"/>
      <c r="N211" s="508"/>
      <c r="O211" s="508"/>
      <c r="P211" s="508"/>
      <c r="Q211" s="508"/>
      <c r="R211" s="508"/>
      <c r="S211" s="508"/>
      <c r="T211" s="508"/>
      <c r="U211" s="508">
        <v>0</v>
      </c>
      <c r="V211" s="508"/>
      <c r="W211" s="508"/>
      <c r="X211" s="508"/>
      <c r="Y211" s="508"/>
      <c r="Z211" s="509">
        <f>AA211+AB211+AC211</f>
        <v>0</v>
      </c>
      <c r="AA211" s="677"/>
      <c r="AB211" s="509"/>
      <c r="AC211" s="509"/>
      <c r="AD211" s="509"/>
      <c r="AE211" s="509">
        <f>(AB211*$AB$405+$AC$405*AC211)/1000</f>
        <v>0</v>
      </c>
      <c r="AF211" s="510"/>
      <c r="AG211" s="510"/>
      <c r="AH211" s="510"/>
      <c r="AI211" s="508"/>
      <c r="AJ211" s="498"/>
    </row>
    <row r="212" spans="1:36" s="511" customFormat="1">
      <c r="A212" s="505"/>
      <c r="B212" s="505"/>
      <c r="C212" s="498"/>
      <c r="D212" s="498"/>
      <c r="E212" s="498"/>
      <c r="F212" s="506"/>
      <c r="G212" s="507"/>
      <c r="H212" s="507"/>
      <c r="I212" s="507"/>
      <c r="J212" s="507"/>
      <c r="K212" s="508"/>
      <c r="L212" s="508"/>
      <c r="M212" s="508"/>
      <c r="N212" s="508"/>
      <c r="O212" s="508"/>
      <c r="P212" s="508"/>
      <c r="Q212" s="508"/>
      <c r="R212" s="508"/>
      <c r="S212" s="508"/>
      <c r="T212" s="508"/>
      <c r="U212" s="508"/>
      <c r="V212" s="508"/>
      <c r="W212" s="508"/>
      <c r="X212" s="508"/>
      <c r="Y212" s="508"/>
      <c r="Z212" s="509"/>
      <c r="AA212" s="677"/>
      <c r="AB212" s="509"/>
      <c r="AC212" s="509"/>
      <c r="AD212" s="509"/>
      <c r="AE212" s="509"/>
      <c r="AF212" s="510"/>
      <c r="AG212" s="510"/>
      <c r="AH212" s="510"/>
      <c r="AI212" s="508"/>
      <c r="AJ212" s="498"/>
    </row>
    <row r="213" spans="1:36" ht="12.75">
      <c r="A213" s="541" t="s">
        <v>1086</v>
      </c>
      <c r="B213" s="503" t="s">
        <v>253</v>
      </c>
      <c r="C213" s="322"/>
      <c r="D213" s="322"/>
      <c r="E213" s="322"/>
      <c r="F213" s="370"/>
      <c r="G213" s="336"/>
      <c r="H213" s="336"/>
      <c r="I213" s="336"/>
      <c r="J213" s="336"/>
      <c r="K213" s="336"/>
      <c r="L213" s="336"/>
      <c r="M213" s="336"/>
      <c r="N213" s="336"/>
      <c r="O213" s="336"/>
      <c r="P213" s="336"/>
      <c r="Q213" s="336"/>
      <c r="R213" s="336"/>
      <c r="S213" s="336"/>
      <c r="T213" s="336"/>
      <c r="U213" s="336"/>
      <c r="V213" s="336"/>
      <c r="W213" s="336"/>
      <c r="X213" s="336"/>
      <c r="Y213" s="336"/>
      <c r="Z213" s="354"/>
      <c r="AA213" s="354"/>
      <c r="AB213" s="354"/>
      <c r="AC213" s="354"/>
      <c r="AD213" s="354"/>
      <c r="AE213" s="354"/>
      <c r="AF213" s="314"/>
      <c r="AG213" s="314"/>
      <c r="AH213" s="314"/>
      <c r="AI213" s="487"/>
      <c r="AJ213" s="322"/>
    </row>
    <row r="214" spans="1:36">
      <c r="A214" s="437"/>
      <c r="B214" s="437"/>
      <c r="C214" s="323"/>
      <c r="D214" s="324"/>
      <c r="E214" s="327"/>
      <c r="F214" s="371"/>
      <c r="G214" s="338"/>
      <c r="H214" s="338"/>
      <c r="I214" s="338"/>
      <c r="J214" s="338"/>
      <c r="K214" s="338"/>
      <c r="L214" s="338"/>
      <c r="M214" s="338"/>
      <c r="N214" s="338"/>
      <c r="O214" s="338"/>
      <c r="P214" s="338"/>
      <c r="Q214" s="338"/>
      <c r="R214" s="338"/>
      <c r="S214" s="338"/>
      <c r="T214" s="338"/>
      <c r="U214" s="338"/>
      <c r="V214" s="338"/>
      <c r="W214" s="338"/>
      <c r="X214" s="338"/>
      <c r="Y214" s="338"/>
      <c r="Z214" s="353"/>
      <c r="AA214" s="677"/>
      <c r="AB214" s="353"/>
      <c r="AC214" s="353"/>
      <c r="AD214" s="353"/>
      <c r="AE214" s="353"/>
      <c r="AF214" s="312"/>
      <c r="AG214" s="312"/>
      <c r="AH214" s="312"/>
      <c r="AI214" s="338"/>
      <c r="AJ214" s="324"/>
    </row>
    <row r="215" spans="1:36" s="447" customFormat="1" ht="38.25">
      <c r="A215" s="441"/>
      <c r="B215" s="441">
        <v>31</v>
      </c>
      <c r="C215" s="488" t="s">
        <v>815</v>
      </c>
      <c r="D215" s="442" t="s">
        <v>816</v>
      </c>
      <c r="E215" s="442"/>
      <c r="F215" s="443"/>
      <c r="G215" s="444"/>
      <c r="H215" s="444"/>
      <c r="I215" s="444"/>
      <c r="J215" s="444"/>
      <c r="K215" s="444"/>
      <c r="L215" s="444"/>
      <c r="M215" s="444" t="s">
        <v>486</v>
      </c>
      <c r="N215" s="444"/>
      <c r="O215" s="444"/>
      <c r="P215" s="444"/>
      <c r="Q215" s="444"/>
      <c r="R215" s="444"/>
      <c r="S215" s="444"/>
      <c r="T215" s="444"/>
      <c r="U215" s="444"/>
      <c r="V215" s="444"/>
      <c r="W215" s="444"/>
      <c r="X215" s="444"/>
      <c r="Y215" s="444"/>
      <c r="Z215" s="445">
        <f t="shared" ref="Z215:AE215" si="45">SUM(Z216:Z217)</f>
        <v>0</v>
      </c>
      <c r="AA215" s="691">
        <f t="shared" si="45"/>
        <v>0</v>
      </c>
      <c r="AB215" s="445">
        <f t="shared" si="45"/>
        <v>0</v>
      </c>
      <c r="AC215" s="445">
        <f t="shared" si="45"/>
        <v>0</v>
      </c>
      <c r="AD215" s="445">
        <f t="shared" si="45"/>
        <v>0</v>
      </c>
      <c r="AE215" s="445">
        <f t="shared" si="45"/>
        <v>0</v>
      </c>
      <c r="AF215" s="446"/>
      <c r="AG215" s="446"/>
      <c r="AH215" s="446"/>
      <c r="AI215" s="444"/>
      <c r="AJ215" s="442"/>
    </row>
    <row r="216" spans="1:36" s="511" customFormat="1" ht="38.25" outlineLevel="1">
      <c r="A216" s="505"/>
      <c r="B216" s="505"/>
      <c r="C216" s="498" t="s">
        <v>994</v>
      </c>
      <c r="D216" s="498" t="s">
        <v>945</v>
      </c>
      <c r="E216" s="498"/>
      <c r="F216" s="506" t="s">
        <v>275</v>
      </c>
      <c r="G216" s="507"/>
      <c r="H216" s="507"/>
      <c r="I216" s="507"/>
      <c r="J216" s="507" t="s">
        <v>285</v>
      </c>
      <c r="K216" s="507" t="s">
        <v>1267</v>
      </c>
      <c r="L216" s="508"/>
      <c r="M216" s="507" t="s">
        <v>484</v>
      </c>
      <c r="N216" s="508"/>
      <c r="O216" s="508"/>
      <c r="P216" s="508"/>
      <c r="Q216" s="508"/>
      <c r="R216" s="508"/>
      <c r="S216" s="508"/>
      <c r="T216" s="508"/>
      <c r="U216" s="508">
        <v>0</v>
      </c>
      <c r="V216" s="508"/>
      <c r="W216" s="508"/>
      <c r="X216" s="508"/>
      <c r="Y216" s="508"/>
      <c r="Z216" s="353">
        <f>AA216+AB216+AC216</f>
        <v>0</v>
      </c>
      <c r="AA216" s="677"/>
      <c r="AB216" s="509"/>
      <c r="AC216" s="509"/>
      <c r="AD216" s="509"/>
      <c r="AE216" s="509">
        <f>(AB216*$AB$405+$AC$405*AC216)/1000</f>
        <v>0</v>
      </c>
      <c r="AF216" s="510"/>
      <c r="AG216" s="510"/>
      <c r="AH216" s="510"/>
      <c r="AI216" s="508"/>
      <c r="AJ216" s="498" t="s">
        <v>946</v>
      </c>
    </row>
    <row r="217" spans="1:36" s="511" customFormat="1" ht="63.75" outlineLevel="1">
      <c r="A217" s="505"/>
      <c r="B217" s="505"/>
      <c r="C217" s="498"/>
      <c r="D217" s="498" t="s">
        <v>32</v>
      </c>
      <c r="E217" s="498"/>
      <c r="F217" s="506" t="s">
        <v>275</v>
      </c>
      <c r="G217" s="507"/>
      <c r="H217" s="507"/>
      <c r="I217" s="507"/>
      <c r="J217" s="507"/>
      <c r="K217" s="507" t="s">
        <v>1268</v>
      </c>
      <c r="L217" s="508"/>
      <c r="M217" s="507" t="s">
        <v>484</v>
      </c>
      <c r="N217" s="508"/>
      <c r="O217" s="508"/>
      <c r="P217" s="508"/>
      <c r="Q217" s="508"/>
      <c r="R217" s="508"/>
      <c r="S217" s="508"/>
      <c r="T217" s="508"/>
      <c r="U217" s="508">
        <v>0</v>
      </c>
      <c r="V217" s="508"/>
      <c r="W217" s="508"/>
      <c r="X217" s="508"/>
      <c r="Y217" s="508"/>
      <c r="Z217" s="353">
        <f>AA217+AB217+AC217</f>
        <v>0</v>
      </c>
      <c r="AA217" s="677"/>
      <c r="AB217" s="509"/>
      <c r="AC217" s="509"/>
      <c r="AD217" s="509"/>
      <c r="AE217" s="509">
        <f>(AB217*$AB$405+$AC$405*AC217)/1000</f>
        <v>0</v>
      </c>
      <c r="AF217" s="510"/>
      <c r="AG217" s="510"/>
      <c r="AH217" s="510"/>
      <c r="AI217" s="508"/>
      <c r="AJ217" s="498"/>
    </row>
    <row r="218" spans="1:36">
      <c r="A218" s="437"/>
      <c r="B218" s="437"/>
      <c r="C218" s="323"/>
      <c r="D218" s="324"/>
      <c r="E218" s="327"/>
      <c r="F218" s="371"/>
      <c r="G218" s="337"/>
      <c r="H218" s="337"/>
      <c r="I218" s="339"/>
      <c r="J218" s="338"/>
      <c r="K218" s="338"/>
      <c r="L218" s="338"/>
      <c r="M218" s="338"/>
      <c r="N218" s="338"/>
      <c r="O218" s="338"/>
      <c r="P218" s="338"/>
      <c r="Q218" s="338"/>
      <c r="R218" s="338"/>
      <c r="S218" s="338"/>
      <c r="T218" s="338"/>
      <c r="U218" s="338">
        <v>0</v>
      </c>
      <c r="V218" s="338"/>
      <c r="W218" s="338"/>
      <c r="X218" s="338"/>
      <c r="Y218" s="338"/>
      <c r="Z218" s="353">
        <f>AA218+AB218+AC218</f>
        <v>0</v>
      </c>
      <c r="AA218" s="677"/>
      <c r="AB218" s="353"/>
      <c r="AC218" s="353"/>
      <c r="AD218" s="353"/>
      <c r="AE218" s="353"/>
      <c r="AF218" s="312"/>
      <c r="AG218" s="312"/>
      <c r="AH218" s="312"/>
      <c r="AI218" s="338"/>
      <c r="AJ218" s="324"/>
    </row>
    <row r="219" spans="1:36" ht="18.75" thickBot="1">
      <c r="A219" s="474"/>
      <c r="B219" s="474"/>
      <c r="C219" s="475"/>
      <c r="D219" s="475"/>
      <c r="E219" s="475"/>
      <c r="F219" s="476"/>
      <c r="G219" s="477"/>
      <c r="H219" s="477"/>
      <c r="I219" s="477"/>
      <c r="J219" s="477"/>
      <c r="K219" s="477"/>
      <c r="L219" s="477"/>
      <c r="M219" s="477"/>
      <c r="N219" s="477"/>
      <c r="O219" s="477"/>
      <c r="P219" s="477"/>
      <c r="Q219" s="477"/>
      <c r="R219" s="477"/>
      <c r="S219" s="477"/>
      <c r="T219" s="477"/>
      <c r="U219" s="338"/>
      <c r="V219" s="477"/>
      <c r="W219" s="477"/>
      <c r="X219" s="477"/>
      <c r="Y219" s="477"/>
      <c r="Z219" s="491"/>
      <c r="AA219" s="674"/>
      <c r="AB219" s="491"/>
      <c r="AC219" s="491"/>
      <c r="AD219" s="491"/>
      <c r="AE219" s="491"/>
      <c r="AF219" s="466"/>
      <c r="AG219" s="466"/>
      <c r="AH219" s="466"/>
      <c r="AI219" s="482"/>
      <c r="AJ219" s="475"/>
    </row>
    <row r="220" spans="1:36" s="104" customFormat="1" ht="16.5" thickTop="1">
      <c r="A220" s="539">
        <v>4</v>
      </c>
      <c r="B220" s="500" t="s">
        <v>1187</v>
      </c>
      <c r="C220" s="325"/>
      <c r="D220" s="325"/>
      <c r="E220" s="325"/>
      <c r="F220" s="372"/>
      <c r="G220" s="340"/>
      <c r="H220" s="340"/>
      <c r="I220" s="340"/>
      <c r="J220" s="340"/>
      <c r="K220" s="340"/>
      <c r="L220" s="340"/>
      <c r="M220" s="340"/>
      <c r="N220" s="340"/>
      <c r="O220" s="340"/>
      <c r="P220" s="340"/>
      <c r="Q220" s="340"/>
      <c r="R220" s="340"/>
      <c r="S220" s="340"/>
      <c r="T220" s="340"/>
      <c r="U220" s="340"/>
      <c r="V220" s="340"/>
      <c r="W220" s="340"/>
      <c r="X220" s="340"/>
      <c r="Y220" s="340"/>
      <c r="Z220" s="358"/>
      <c r="AA220" s="335"/>
      <c r="AB220" s="358"/>
      <c r="AC220" s="358"/>
      <c r="AD220" s="358"/>
      <c r="AE220" s="358"/>
      <c r="AF220" s="562">
        <f>Z222+Z225+Z234</f>
        <v>0</v>
      </c>
      <c r="AG220" s="562">
        <f>AD222+AD225+AD234</f>
        <v>3960</v>
      </c>
      <c r="AH220" s="562">
        <f>AE222+AE225+AE234</f>
        <v>1077.2</v>
      </c>
      <c r="AI220" s="492"/>
      <c r="AJ220" s="325"/>
    </row>
    <row r="221" spans="1:36">
      <c r="A221" s="474"/>
      <c r="B221" s="474"/>
      <c r="C221" s="475"/>
      <c r="D221" s="475"/>
      <c r="E221" s="475"/>
      <c r="F221" s="476"/>
      <c r="G221" s="477"/>
      <c r="H221" s="477"/>
      <c r="I221" s="477"/>
      <c r="J221" s="477"/>
      <c r="K221" s="477"/>
      <c r="L221" s="477"/>
      <c r="M221" s="477"/>
      <c r="N221" s="477"/>
      <c r="O221" s="477"/>
      <c r="P221" s="477"/>
      <c r="Q221" s="477"/>
      <c r="R221" s="477"/>
      <c r="S221" s="477"/>
      <c r="T221" s="477"/>
      <c r="U221" s="338"/>
      <c r="V221" s="477"/>
      <c r="W221" s="477"/>
      <c r="X221" s="477"/>
      <c r="Y221" s="477"/>
      <c r="Z221" s="491"/>
      <c r="AA221" s="674"/>
      <c r="AB221" s="491"/>
      <c r="AC221" s="491"/>
      <c r="AD221" s="491"/>
      <c r="AE221" s="491"/>
      <c r="AF221" s="466"/>
      <c r="AG221" s="466"/>
      <c r="AH221" s="466"/>
      <c r="AI221" s="482"/>
      <c r="AJ221" s="475"/>
    </row>
    <row r="222" spans="1:36" s="447" customFormat="1" ht="38.25">
      <c r="A222" s="441"/>
      <c r="B222" s="441">
        <v>32</v>
      </c>
      <c r="C222" s="442" t="s">
        <v>947</v>
      </c>
      <c r="D222" s="442" t="s">
        <v>821</v>
      </c>
      <c r="E222" s="442"/>
      <c r="F222" s="443"/>
      <c r="G222" s="444"/>
      <c r="H222" s="444"/>
      <c r="I222" s="444" t="s">
        <v>273</v>
      </c>
      <c r="J222" s="444"/>
      <c r="K222" s="444"/>
      <c r="L222" s="444"/>
      <c r="M222" s="444" t="s">
        <v>483</v>
      </c>
      <c r="N222" s="444"/>
      <c r="O222" s="444"/>
      <c r="P222" s="444"/>
      <c r="Q222" s="444"/>
      <c r="R222" s="444"/>
      <c r="S222" s="444"/>
      <c r="T222" s="444"/>
      <c r="U222" s="444"/>
      <c r="V222" s="444"/>
      <c r="W222" s="444"/>
      <c r="X222" s="444"/>
      <c r="Y222" s="444"/>
      <c r="Z222" s="445">
        <f t="shared" ref="Z222:AE222" si="46">SUM(Z223:Z224)</f>
        <v>0</v>
      </c>
      <c r="AA222" s="691">
        <f t="shared" si="46"/>
        <v>0</v>
      </c>
      <c r="AB222" s="445">
        <f t="shared" si="46"/>
        <v>0</v>
      </c>
      <c r="AC222" s="445">
        <f t="shared" si="46"/>
        <v>0</v>
      </c>
      <c r="AD222" s="445">
        <f t="shared" si="46"/>
        <v>0</v>
      </c>
      <c r="AE222" s="445">
        <f t="shared" si="46"/>
        <v>0</v>
      </c>
      <c r="AF222" s="446"/>
      <c r="AG222" s="446"/>
      <c r="AH222" s="446"/>
      <c r="AI222" s="444"/>
      <c r="AJ222" s="442"/>
    </row>
    <row r="223" spans="1:36" s="511" customFormat="1" ht="38.25" outlineLevel="1">
      <c r="A223" s="505"/>
      <c r="B223" s="505"/>
      <c r="C223" s="658" t="s">
        <v>948</v>
      </c>
      <c r="D223" s="498" t="s">
        <v>385</v>
      </c>
      <c r="E223" s="616"/>
      <c r="F223" s="506" t="s">
        <v>276</v>
      </c>
      <c r="G223" s="617"/>
      <c r="H223" s="617"/>
      <c r="I223" s="507"/>
      <c r="J223" s="508" t="s">
        <v>286</v>
      </c>
      <c r="K223" s="508"/>
      <c r="L223" s="508"/>
      <c r="M223" s="508" t="s">
        <v>483</v>
      </c>
      <c r="N223" s="508"/>
      <c r="O223" s="508"/>
      <c r="P223" s="508"/>
      <c r="Q223" s="508"/>
      <c r="R223" s="508"/>
      <c r="S223" s="508"/>
      <c r="T223" s="508"/>
      <c r="U223" s="508">
        <v>0</v>
      </c>
      <c r="V223" s="508"/>
      <c r="W223" s="508"/>
      <c r="X223" s="508"/>
      <c r="Y223" s="508"/>
      <c r="Z223" s="353">
        <f t="shared" ref="Z223:Z240" si="47">AA223+AB223+AC223</f>
        <v>0</v>
      </c>
      <c r="AA223" s="677"/>
      <c r="AB223" s="509"/>
      <c r="AC223" s="509"/>
      <c r="AD223" s="509"/>
      <c r="AE223" s="509">
        <f>(AB223*$AB$405+$AC$405*AC223)/1000</f>
        <v>0</v>
      </c>
      <c r="AF223" s="510"/>
      <c r="AG223" s="510"/>
      <c r="AH223" s="510"/>
      <c r="AI223" s="508"/>
      <c r="AJ223" s="498" t="s">
        <v>950</v>
      </c>
    </row>
    <row r="224" spans="1:36" s="511" customFormat="1" outlineLevel="1">
      <c r="A224" s="505"/>
      <c r="B224" s="505"/>
      <c r="C224" s="498"/>
      <c r="D224" s="498" t="s">
        <v>949</v>
      </c>
      <c r="E224" s="616"/>
      <c r="F224" s="506" t="s">
        <v>276</v>
      </c>
      <c r="G224" s="617"/>
      <c r="H224" s="617"/>
      <c r="I224" s="507"/>
      <c r="J224" s="508" t="s">
        <v>283</v>
      </c>
      <c r="K224" s="507" t="s">
        <v>1269</v>
      </c>
      <c r="L224" s="508"/>
      <c r="M224" s="508" t="s">
        <v>483</v>
      </c>
      <c r="N224" s="508"/>
      <c r="O224" s="508"/>
      <c r="P224" s="508"/>
      <c r="Q224" s="508"/>
      <c r="R224" s="508"/>
      <c r="S224" s="508"/>
      <c r="T224" s="508"/>
      <c r="U224" s="508">
        <v>0</v>
      </c>
      <c r="V224" s="508"/>
      <c r="W224" s="508"/>
      <c r="X224" s="508"/>
      <c r="Y224" s="508"/>
      <c r="Z224" s="353">
        <f t="shared" si="47"/>
        <v>0</v>
      </c>
      <c r="AA224" s="677"/>
      <c r="AB224" s="509"/>
      <c r="AC224" s="509"/>
      <c r="AD224" s="509"/>
      <c r="AE224" s="509">
        <f>(AB224*$AB$405+$AC$405*AC224)/1000</f>
        <v>0</v>
      </c>
      <c r="AF224" s="510"/>
      <c r="AG224" s="510"/>
      <c r="AH224" s="510"/>
      <c r="AI224" s="508"/>
      <c r="AJ224" s="498"/>
    </row>
    <row r="225" spans="1:36" s="447" customFormat="1" ht="38.25">
      <c r="A225" s="441"/>
      <c r="B225" s="441">
        <v>33</v>
      </c>
      <c r="C225" s="488" t="s">
        <v>832</v>
      </c>
      <c r="D225" s="442" t="s">
        <v>642</v>
      </c>
      <c r="E225" s="448"/>
      <c r="F225" s="444"/>
      <c r="G225" s="444"/>
      <c r="H225" s="444"/>
      <c r="I225" s="444"/>
      <c r="J225" s="444"/>
      <c r="K225" s="444"/>
      <c r="L225" s="444"/>
      <c r="M225" s="444"/>
      <c r="N225" s="444"/>
      <c r="O225" s="444"/>
      <c r="P225" s="444"/>
      <c r="Q225" s="444"/>
      <c r="R225" s="444"/>
      <c r="S225" s="444"/>
      <c r="T225" s="444"/>
      <c r="U225" s="444"/>
      <c r="V225" s="444"/>
      <c r="W225" s="444"/>
      <c r="X225" s="444"/>
      <c r="Y225" s="444"/>
      <c r="Z225" s="445">
        <f t="shared" ref="Z225:AE225" si="48">SUM(Z226:Z233)</f>
        <v>0</v>
      </c>
      <c r="AA225" s="691">
        <f t="shared" si="48"/>
        <v>0</v>
      </c>
      <c r="AB225" s="445">
        <f t="shared" si="48"/>
        <v>0</v>
      </c>
      <c r="AC225" s="445">
        <f t="shared" si="48"/>
        <v>0</v>
      </c>
      <c r="AD225" s="445">
        <f t="shared" si="48"/>
        <v>3960</v>
      </c>
      <c r="AE225" s="445">
        <f t="shared" si="48"/>
        <v>1077.2</v>
      </c>
      <c r="AF225" s="446"/>
      <c r="AG225" s="446"/>
      <c r="AH225" s="446"/>
      <c r="AI225" s="444"/>
      <c r="AJ225" s="442"/>
    </row>
    <row r="226" spans="1:36" s="511" customFormat="1" ht="38.25" outlineLevel="1">
      <c r="A226" s="505"/>
      <c r="B226" s="505"/>
      <c r="C226" s="498" t="s">
        <v>524</v>
      </c>
      <c r="D226" s="498" t="s">
        <v>724</v>
      </c>
      <c r="E226" s="616"/>
      <c r="F226" s="507" t="s">
        <v>275</v>
      </c>
      <c r="G226" s="508" t="s">
        <v>273</v>
      </c>
      <c r="H226" s="508"/>
      <c r="I226" s="508"/>
      <c r="J226" s="508" t="s">
        <v>288</v>
      </c>
      <c r="K226" s="507" t="s">
        <v>744</v>
      </c>
      <c r="L226" s="508"/>
      <c r="M226" s="508" t="s">
        <v>483</v>
      </c>
      <c r="N226" s="508"/>
      <c r="O226" s="508"/>
      <c r="P226" s="508"/>
      <c r="Q226" s="508"/>
      <c r="R226" s="508"/>
      <c r="S226" s="508"/>
      <c r="T226" s="508"/>
      <c r="U226" s="508">
        <v>0</v>
      </c>
      <c r="V226" s="508"/>
      <c r="W226" s="508"/>
      <c r="X226" s="508"/>
      <c r="Y226" s="508"/>
      <c r="Z226" s="353">
        <f t="shared" si="47"/>
        <v>0</v>
      </c>
      <c r="AA226" s="677"/>
      <c r="AB226" s="509"/>
      <c r="AC226" s="509"/>
      <c r="AD226" s="509"/>
      <c r="AE226" s="664">
        <v>8</v>
      </c>
      <c r="AF226" s="510"/>
      <c r="AG226" s="510"/>
      <c r="AH226" s="510"/>
      <c r="AI226" s="508"/>
      <c r="AJ226" s="498" t="s">
        <v>1303</v>
      </c>
    </row>
    <row r="227" spans="1:36" s="511" customFormat="1" ht="63.75" outlineLevel="1">
      <c r="B227" s="505"/>
      <c r="C227" s="498" t="s">
        <v>831</v>
      </c>
      <c r="D227" s="498" t="s">
        <v>995</v>
      </c>
      <c r="E227" s="616"/>
      <c r="F227" s="507" t="s">
        <v>276</v>
      </c>
      <c r="G227" s="508"/>
      <c r="H227" s="508"/>
      <c r="I227" s="508"/>
      <c r="J227" s="508" t="s">
        <v>288</v>
      </c>
      <c r="K227" s="507" t="s">
        <v>744</v>
      </c>
      <c r="L227" s="508"/>
      <c r="M227" s="508" t="s">
        <v>483</v>
      </c>
      <c r="N227" s="508"/>
      <c r="O227" s="508"/>
      <c r="P227" s="508"/>
      <c r="Q227" s="508"/>
      <c r="R227" s="508"/>
      <c r="S227" s="508"/>
      <c r="T227" s="508"/>
      <c r="U227" s="508">
        <v>0</v>
      </c>
      <c r="V227" s="508"/>
      <c r="W227" s="508"/>
      <c r="X227" s="508"/>
      <c r="Y227" s="508"/>
      <c r="Z227" s="353">
        <f t="shared" si="47"/>
        <v>0</v>
      </c>
      <c r="AA227" s="677"/>
      <c r="AB227" s="509"/>
      <c r="AC227" s="509"/>
      <c r="AD227" s="509"/>
      <c r="AE227" s="509">
        <f>(AB227*$AB$405+$AC$405*AC227)/1000</f>
        <v>0</v>
      </c>
      <c r="AF227" s="510"/>
      <c r="AG227" s="510"/>
      <c r="AH227" s="510"/>
      <c r="AI227" s="508"/>
      <c r="AJ227" s="498" t="s">
        <v>1196</v>
      </c>
    </row>
    <row r="228" spans="1:36" s="505" customFormat="1" ht="63.75" outlineLevel="1">
      <c r="D228" s="498" t="s">
        <v>1349</v>
      </c>
      <c r="U228" s="508">
        <v>0</v>
      </c>
      <c r="Z228" s="353">
        <f t="shared" si="47"/>
        <v>0</v>
      </c>
      <c r="AA228" s="683"/>
      <c r="AB228" s="662"/>
      <c r="AC228" s="662"/>
      <c r="AD228" s="662">
        <f>AD229/10*2</f>
        <v>660</v>
      </c>
      <c r="AE228" s="662">
        <f>AD228*270/1000</f>
        <v>178.2</v>
      </c>
      <c r="AJ228" s="498" t="s">
        <v>1197</v>
      </c>
    </row>
    <row r="229" spans="1:36" s="505" customFormat="1" ht="38.25" outlineLevel="1">
      <c r="D229" s="498" t="s">
        <v>1350</v>
      </c>
      <c r="U229" s="508">
        <v>0</v>
      </c>
      <c r="Z229" s="353">
        <f t="shared" si="47"/>
        <v>0</v>
      </c>
      <c r="AA229" s="683"/>
      <c r="AB229" s="662"/>
      <c r="AC229" s="662"/>
      <c r="AD229" s="662">
        <v>3300</v>
      </c>
      <c r="AE229" s="662">
        <f>AD229*270/1000</f>
        <v>891</v>
      </c>
      <c r="AJ229" s="498" t="s">
        <v>1198</v>
      </c>
    </row>
    <row r="230" spans="1:36" s="312" customFormat="1" ht="25.5" outlineLevel="1">
      <c r="A230" s="437"/>
      <c r="B230" s="437"/>
      <c r="C230" s="324"/>
      <c r="D230" s="323" t="s">
        <v>829</v>
      </c>
      <c r="E230" s="327"/>
      <c r="F230" s="371" t="s">
        <v>276</v>
      </c>
      <c r="G230" s="337"/>
      <c r="H230" s="337"/>
      <c r="I230" s="339"/>
      <c r="J230" s="338" t="s">
        <v>284</v>
      </c>
      <c r="K230" s="339" t="s">
        <v>744</v>
      </c>
      <c r="L230" s="338"/>
      <c r="M230" s="338" t="s">
        <v>483</v>
      </c>
      <c r="N230" s="338"/>
      <c r="O230" s="338"/>
      <c r="P230" s="338"/>
      <c r="Q230" s="338"/>
      <c r="R230" s="338"/>
      <c r="S230" s="338"/>
      <c r="T230" s="338"/>
      <c r="U230" s="338">
        <v>0</v>
      </c>
      <c r="V230" s="338"/>
      <c r="W230" s="338"/>
      <c r="X230" s="338"/>
      <c r="Y230" s="338"/>
      <c r="Z230" s="353">
        <f t="shared" si="47"/>
        <v>0</v>
      </c>
      <c r="AA230" s="677"/>
      <c r="AB230" s="509"/>
      <c r="AC230" s="509"/>
      <c r="AD230" s="509"/>
      <c r="AE230" s="353">
        <f>(AB230*$AB$405+$AC$405*AC230)/1000</f>
        <v>0</v>
      </c>
      <c r="AI230" s="338"/>
      <c r="AJ230" s="324"/>
    </row>
    <row r="231" spans="1:36" s="312" customFormat="1" ht="25.5" outlineLevel="1">
      <c r="A231" s="437"/>
      <c r="B231" s="437"/>
      <c r="C231" s="323"/>
      <c r="D231" s="323" t="s">
        <v>828</v>
      </c>
      <c r="E231" s="327"/>
      <c r="F231" s="371" t="s">
        <v>276</v>
      </c>
      <c r="G231" s="337"/>
      <c r="H231" s="337"/>
      <c r="I231" s="339"/>
      <c r="J231" s="338" t="s">
        <v>284</v>
      </c>
      <c r="K231" s="339" t="s">
        <v>744</v>
      </c>
      <c r="L231" s="338"/>
      <c r="M231" s="338" t="s">
        <v>483</v>
      </c>
      <c r="N231" s="338"/>
      <c r="O231" s="338"/>
      <c r="P231" s="338"/>
      <c r="Q231" s="338"/>
      <c r="R231" s="338"/>
      <c r="S231" s="338"/>
      <c r="T231" s="338"/>
      <c r="U231" s="338">
        <v>0</v>
      </c>
      <c r="V231" s="338"/>
      <c r="W231" s="338"/>
      <c r="X231" s="338"/>
      <c r="Y231" s="338"/>
      <c r="Z231" s="353">
        <f t="shared" si="47"/>
        <v>0</v>
      </c>
      <c r="AA231" s="677"/>
      <c r="AB231" s="509"/>
      <c r="AC231" s="509"/>
      <c r="AD231" s="509"/>
      <c r="AE231" s="353">
        <f>(AB231*$AB$405+$AC$405*AC231)/1000</f>
        <v>0</v>
      </c>
      <c r="AI231" s="338"/>
      <c r="AJ231" s="323"/>
    </row>
    <row r="232" spans="1:36" s="312" customFormat="1" ht="25.5" outlineLevel="1">
      <c r="A232" s="437"/>
      <c r="B232" s="437"/>
      <c r="C232" s="323"/>
      <c r="D232" s="323" t="s">
        <v>827</v>
      </c>
      <c r="E232" s="327"/>
      <c r="F232" s="371" t="s">
        <v>276</v>
      </c>
      <c r="G232" s="337"/>
      <c r="H232" s="337"/>
      <c r="I232" s="339"/>
      <c r="J232" s="338" t="s">
        <v>284</v>
      </c>
      <c r="K232" s="339" t="s">
        <v>744</v>
      </c>
      <c r="L232" s="338"/>
      <c r="M232" s="338" t="s">
        <v>483</v>
      </c>
      <c r="N232" s="338"/>
      <c r="O232" s="338"/>
      <c r="P232" s="338"/>
      <c r="Q232" s="338"/>
      <c r="R232" s="338"/>
      <c r="S232" s="338"/>
      <c r="T232" s="338"/>
      <c r="U232" s="338">
        <v>0</v>
      </c>
      <c r="V232" s="338"/>
      <c r="W232" s="338"/>
      <c r="X232" s="338"/>
      <c r="Y232" s="338"/>
      <c r="Z232" s="353">
        <f t="shared" si="47"/>
        <v>0</v>
      </c>
      <c r="AA232" s="677"/>
      <c r="AB232" s="509"/>
      <c r="AC232" s="509"/>
      <c r="AD232" s="509"/>
      <c r="AE232" s="353">
        <f>(AB232*$AB$405+$AC$405*AC232)/1000</f>
        <v>0</v>
      </c>
      <c r="AI232" s="338"/>
      <c r="AJ232" s="323"/>
    </row>
    <row r="233" spans="1:36" s="312" customFormat="1" ht="25.5" outlineLevel="1">
      <c r="A233" s="437"/>
      <c r="B233" s="437"/>
      <c r="C233" s="323"/>
      <c r="D233" s="323" t="s">
        <v>830</v>
      </c>
      <c r="E233" s="327"/>
      <c r="F233" s="371" t="s">
        <v>276</v>
      </c>
      <c r="G233" s="337"/>
      <c r="H233" s="337"/>
      <c r="I233" s="339" t="s">
        <v>273</v>
      </c>
      <c r="J233" s="338" t="s">
        <v>286</v>
      </c>
      <c r="K233" s="339" t="s">
        <v>744</v>
      </c>
      <c r="L233" s="338"/>
      <c r="M233" s="338" t="s">
        <v>483</v>
      </c>
      <c r="N233" s="338"/>
      <c r="O233" s="338"/>
      <c r="P233" s="338"/>
      <c r="Q233" s="338"/>
      <c r="R233" s="338"/>
      <c r="S233" s="338"/>
      <c r="T233" s="338"/>
      <c r="U233" s="338">
        <v>0</v>
      </c>
      <c r="V233" s="338"/>
      <c r="W233" s="338"/>
      <c r="X233" s="338"/>
      <c r="Y233" s="338"/>
      <c r="Z233" s="353">
        <f t="shared" si="47"/>
        <v>0</v>
      </c>
      <c r="AA233" s="677"/>
      <c r="AB233" s="509"/>
      <c r="AC233" s="509"/>
      <c r="AD233" s="509"/>
      <c r="AE233" s="353">
        <f>(AB233*$AB$405+$AC$405*AC233)/1000</f>
        <v>0</v>
      </c>
      <c r="AI233" s="338"/>
      <c r="AJ233" s="323"/>
    </row>
    <row r="234" spans="1:36" s="447" customFormat="1" ht="38.25">
      <c r="A234" s="512"/>
      <c r="B234" s="512">
        <v>34</v>
      </c>
      <c r="C234" s="513" t="s">
        <v>833</v>
      </c>
      <c r="D234" s="513" t="s">
        <v>822</v>
      </c>
      <c r="E234" s="513"/>
      <c r="F234" s="514"/>
      <c r="G234" s="515"/>
      <c r="H234" s="515"/>
      <c r="I234" s="515" t="s">
        <v>273</v>
      </c>
      <c r="J234" s="515"/>
      <c r="K234" s="515"/>
      <c r="L234" s="515"/>
      <c r="M234" s="515" t="s">
        <v>483</v>
      </c>
      <c r="N234" s="515"/>
      <c r="O234" s="515"/>
      <c r="P234" s="515"/>
      <c r="Q234" s="515"/>
      <c r="R234" s="515"/>
      <c r="S234" s="515"/>
      <c r="T234" s="515"/>
      <c r="U234" s="444"/>
      <c r="V234" s="515"/>
      <c r="W234" s="515"/>
      <c r="X234" s="515"/>
      <c r="Y234" s="515"/>
      <c r="Z234" s="516">
        <f t="shared" ref="Z234:AE234" si="49">SUM(Z235:Z236)</f>
        <v>0</v>
      </c>
      <c r="AA234" s="692">
        <f t="shared" si="49"/>
        <v>0</v>
      </c>
      <c r="AB234" s="516">
        <f t="shared" si="49"/>
        <v>0</v>
      </c>
      <c r="AC234" s="516">
        <f t="shared" si="49"/>
        <v>0</v>
      </c>
      <c r="AD234" s="516">
        <f t="shared" si="49"/>
        <v>0</v>
      </c>
      <c r="AE234" s="516">
        <f t="shared" si="49"/>
        <v>0</v>
      </c>
      <c r="AF234" s="517"/>
      <c r="AG234" s="517"/>
      <c r="AH234" s="517"/>
      <c r="AI234" s="515"/>
      <c r="AJ234" s="513"/>
    </row>
    <row r="235" spans="1:36" s="625" customFormat="1" ht="38.25" outlineLevel="1">
      <c r="A235" s="505"/>
      <c r="B235" s="505"/>
      <c r="C235" s="498" t="s">
        <v>380</v>
      </c>
      <c r="D235" s="498" t="s">
        <v>381</v>
      </c>
      <c r="E235" s="498"/>
      <c r="F235" s="506" t="s">
        <v>276</v>
      </c>
      <c r="G235" s="507"/>
      <c r="H235" s="507"/>
      <c r="I235" s="507" t="s">
        <v>273</v>
      </c>
      <c r="J235" s="507" t="s">
        <v>286</v>
      </c>
      <c r="K235" s="507" t="s">
        <v>1272</v>
      </c>
      <c r="L235" s="507"/>
      <c r="M235" s="507" t="s">
        <v>483</v>
      </c>
      <c r="N235" s="507"/>
      <c r="O235" s="507"/>
      <c r="P235" s="508"/>
      <c r="Q235" s="507"/>
      <c r="R235" s="507"/>
      <c r="S235" s="507"/>
      <c r="T235" s="507"/>
      <c r="U235" s="508">
        <v>0</v>
      </c>
      <c r="V235" s="507"/>
      <c r="W235" s="507"/>
      <c r="X235" s="508"/>
      <c r="Y235" s="507"/>
      <c r="Z235" s="353">
        <f t="shared" si="47"/>
        <v>0</v>
      </c>
      <c r="AA235" s="678"/>
      <c r="AB235" s="561"/>
      <c r="AC235" s="561"/>
      <c r="AD235" s="561"/>
      <c r="AE235" s="509">
        <f>(AB235*$AB$405+$AC$405*AC235)/1000</f>
        <v>0</v>
      </c>
      <c r="AF235" s="624"/>
      <c r="AG235" s="624"/>
      <c r="AH235" s="624"/>
      <c r="AI235" s="507"/>
      <c r="AJ235" s="498"/>
    </row>
    <row r="236" spans="1:36" s="511" customFormat="1" ht="38.25" outlineLevel="1">
      <c r="A236" s="505"/>
      <c r="B236" s="505"/>
      <c r="C236" s="498" t="s">
        <v>386</v>
      </c>
      <c r="D236" s="498" t="s">
        <v>837</v>
      </c>
      <c r="E236" s="616"/>
      <c r="F236" s="506" t="s">
        <v>276</v>
      </c>
      <c r="G236" s="617"/>
      <c r="H236" s="617"/>
      <c r="I236" s="507"/>
      <c r="J236" s="508" t="s">
        <v>286</v>
      </c>
      <c r="K236" s="507" t="s">
        <v>1272</v>
      </c>
      <c r="L236" s="508"/>
      <c r="M236" s="508" t="s">
        <v>483</v>
      </c>
      <c r="N236" s="508"/>
      <c r="O236" s="508"/>
      <c r="P236" s="508"/>
      <c r="Q236" s="508"/>
      <c r="R236" s="508"/>
      <c r="S236" s="508"/>
      <c r="T236" s="508"/>
      <c r="U236" s="508">
        <v>0</v>
      </c>
      <c r="V236" s="508"/>
      <c r="W236" s="508"/>
      <c r="X236" s="508"/>
      <c r="Y236" s="508"/>
      <c r="Z236" s="353">
        <f t="shared" si="47"/>
        <v>0</v>
      </c>
      <c r="AA236" s="677"/>
      <c r="AB236" s="509"/>
      <c r="AC236" s="509"/>
      <c r="AD236" s="509"/>
      <c r="AE236" s="509">
        <f>(AB236*$AB$405+$AC$405*AC236)/1000</f>
        <v>0</v>
      </c>
      <c r="AF236" s="510"/>
      <c r="AG236" s="510"/>
      <c r="AH236" s="510"/>
      <c r="AI236" s="508"/>
      <c r="AJ236" s="498"/>
    </row>
    <row r="237" spans="1:36" s="511" customFormat="1" ht="38.25" outlineLevel="1">
      <c r="B237" s="505"/>
      <c r="C237" s="498" t="s">
        <v>823</v>
      </c>
      <c r="D237" s="498" t="s">
        <v>824</v>
      </c>
      <c r="E237" s="616"/>
      <c r="F237" s="506" t="s">
        <v>276</v>
      </c>
      <c r="G237" s="617"/>
      <c r="H237" s="617"/>
      <c r="I237" s="507"/>
      <c r="J237" s="508"/>
      <c r="K237" s="507" t="s">
        <v>1273</v>
      </c>
      <c r="L237" s="508"/>
      <c r="M237" s="508"/>
      <c r="N237" s="508"/>
      <c r="O237" s="508"/>
      <c r="P237" s="508"/>
      <c r="Q237" s="508"/>
      <c r="R237" s="508"/>
      <c r="S237" s="508"/>
      <c r="T237" s="508"/>
      <c r="U237" s="508">
        <v>0</v>
      </c>
      <c r="V237" s="508"/>
      <c r="W237" s="508"/>
      <c r="X237" s="508"/>
      <c r="Y237" s="508"/>
      <c r="Z237" s="353">
        <f t="shared" si="47"/>
        <v>0</v>
      </c>
      <c r="AA237" s="677"/>
      <c r="AB237" s="509"/>
      <c r="AC237" s="509"/>
      <c r="AD237" s="509">
        <v>72000</v>
      </c>
      <c r="AE237" s="509">
        <f>AD237*270/1000</f>
        <v>19440</v>
      </c>
      <c r="AF237" s="510"/>
      <c r="AG237" s="510"/>
      <c r="AH237" s="510"/>
      <c r="AI237" s="508"/>
      <c r="AJ237" s="498" t="s">
        <v>1199</v>
      </c>
    </row>
    <row r="238" spans="1:36" s="511" customFormat="1" ht="38.25" outlineLevel="1">
      <c r="B238" s="505"/>
      <c r="C238" s="498" t="s">
        <v>825</v>
      </c>
      <c r="D238" s="498" t="s">
        <v>826</v>
      </c>
      <c r="E238" s="616"/>
      <c r="F238" s="506" t="s">
        <v>276</v>
      </c>
      <c r="G238" s="617"/>
      <c r="H238" s="617"/>
      <c r="I238" s="507"/>
      <c r="J238" s="508"/>
      <c r="K238" s="507" t="s">
        <v>1272</v>
      </c>
      <c r="L238" s="508"/>
      <c r="M238" s="508"/>
      <c r="N238" s="508"/>
      <c r="O238" s="508"/>
      <c r="P238" s="508"/>
      <c r="Q238" s="508"/>
      <c r="R238" s="508"/>
      <c r="S238" s="508"/>
      <c r="T238" s="508"/>
      <c r="U238" s="508">
        <v>0</v>
      </c>
      <c r="V238" s="508"/>
      <c r="W238" s="508"/>
      <c r="X238" s="508"/>
      <c r="Y238" s="508"/>
      <c r="Z238" s="353">
        <f t="shared" si="47"/>
        <v>0</v>
      </c>
      <c r="AA238" s="677"/>
      <c r="AB238" s="509"/>
      <c r="AC238" s="509"/>
      <c r="AD238" s="509">
        <v>33000</v>
      </c>
      <c r="AE238" s="509">
        <f>AD238*400/1000</f>
        <v>13200</v>
      </c>
      <c r="AF238" s="510"/>
      <c r="AG238" s="510"/>
      <c r="AH238" s="510"/>
      <c r="AI238" s="508"/>
      <c r="AJ238" s="615" t="s">
        <v>1200</v>
      </c>
    </row>
    <row r="239" spans="1:36" s="511" customFormat="1" ht="25.5" outlineLevel="1">
      <c r="B239" s="505"/>
      <c r="C239" s="498" t="s">
        <v>1270</v>
      </c>
      <c r="D239" s="498" t="s">
        <v>1271</v>
      </c>
      <c r="E239" s="616"/>
      <c r="F239" s="506" t="s">
        <v>276</v>
      </c>
      <c r="G239" s="617"/>
      <c r="H239" s="617"/>
      <c r="I239" s="507"/>
      <c r="J239" s="508"/>
      <c r="K239" s="507" t="s">
        <v>1274</v>
      </c>
      <c r="L239" s="508"/>
      <c r="M239" s="508"/>
      <c r="N239" s="508"/>
      <c r="O239" s="508"/>
      <c r="P239" s="508"/>
      <c r="Q239" s="508"/>
      <c r="R239" s="508"/>
      <c r="S239" s="508"/>
      <c r="T239" s="508"/>
      <c r="U239" s="508">
        <v>0</v>
      </c>
      <c r="V239" s="508"/>
      <c r="W239" s="508"/>
      <c r="X239" s="508"/>
      <c r="Y239" s="508"/>
      <c r="Z239" s="353">
        <f t="shared" si="47"/>
        <v>0</v>
      </c>
      <c r="AA239" s="677"/>
      <c r="AB239" s="509"/>
      <c r="AC239" s="509"/>
      <c r="AD239" s="509">
        <v>33000</v>
      </c>
      <c r="AE239" s="509">
        <f>AD239*400/1000</f>
        <v>13200</v>
      </c>
      <c r="AF239" s="510"/>
      <c r="AG239" s="510"/>
      <c r="AH239" s="510"/>
      <c r="AI239" s="508"/>
      <c r="AJ239" s="615"/>
    </row>
    <row r="240" spans="1:36" outlineLevel="1">
      <c r="A240" s="437"/>
      <c r="B240" s="437"/>
      <c r="C240" s="323"/>
      <c r="D240" s="323"/>
      <c r="E240" s="323"/>
      <c r="F240" s="371"/>
      <c r="G240" s="339"/>
      <c r="H240" s="339"/>
      <c r="I240" s="339"/>
      <c r="J240" s="339"/>
      <c r="K240" s="338"/>
      <c r="L240" s="338"/>
      <c r="M240" s="338"/>
      <c r="N240" s="338"/>
      <c r="O240" s="338"/>
      <c r="P240" s="338"/>
      <c r="Q240" s="338"/>
      <c r="R240" s="338"/>
      <c r="S240" s="338"/>
      <c r="T240" s="338"/>
      <c r="U240" s="338">
        <v>0</v>
      </c>
      <c r="V240" s="338"/>
      <c r="W240" s="338"/>
      <c r="X240" s="338"/>
      <c r="Y240" s="338"/>
      <c r="Z240" s="353">
        <f t="shared" si="47"/>
        <v>0</v>
      </c>
      <c r="AA240" s="677"/>
      <c r="AB240" s="353"/>
      <c r="AC240" s="353"/>
      <c r="AD240" s="353"/>
      <c r="AE240" s="353"/>
      <c r="AF240" s="312"/>
      <c r="AG240" s="312"/>
      <c r="AH240" s="312"/>
      <c r="AI240" s="338"/>
      <c r="AJ240" s="323"/>
    </row>
    <row r="241" spans="1:36" ht="18.75" thickBot="1">
      <c r="A241" s="474"/>
      <c r="B241" s="474"/>
      <c r="C241" s="475"/>
      <c r="D241" s="475"/>
      <c r="E241" s="475"/>
      <c r="F241" s="476"/>
      <c r="G241" s="477"/>
      <c r="H241" s="477"/>
      <c r="I241" s="477"/>
      <c r="J241" s="477"/>
      <c r="K241" s="477"/>
      <c r="L241" s="477"/>
      <c r="M241" s="477"/>
      <c r="N241" s="477"/>
      <c r="O241" s="477"/>
      <c r="P241" s="477"/>
      <c r="Q241" s="477"/>
      <c r="R241" s="477"/>
      <c r="S241" s="477"/>
      <c r="T241" s="477"/>
      <c r="U241" s="338"/>
      <c r="V241" s="477"/>
      <c r="W241" s="477"/>
      <c r="X241" s="477"/>
      <c r="Y241" s="477"/>
      <c r="Z241" s="491"/>
      <c r="AA241" s="674"/>
      <c r="AB241" s="491"/>
      <c r="AC241" s="491"/>
      <c r="AD241" s="491"/>
      <c r="AE241" s="491"/>
      <c r="AF241" s="466"/>
      <c r="AG241" s="466"/>
      <c r="AH241" s="466"/>
      <c r="AI241" s="482"/>
      <c r="AJ241" s="475"/>
    </row>
    <row r="242" spans="1:36" s="104" customFormat="1" ht="16.5" thickTop="1">
      <c r="A242" s="539">
        <v>5</v>
      </c>
      <c r="B242" s="500" t="s">
        <v>1186</v>
      </c>
      <c r="C242" s="325"/>
      <c r="D242" s="325"/>
      <c r="E242" s="325"/>
      <c r="F242" s="372"/>
      <c r="G242" s="340"/>
      <c r="H242" s="340"/>
      <c r="I242" s="340"/>
      <c r="J242" s="340"/>
      <c r="K242" s="340"/>
      <c r="L242" s="340"/>
      <c r="M242" s="340"/>
      <c r="N242" s="340"/>
      <c r="O242" s="340"/>
      <c r="P242" s="340"/>
      <c r="Q242" s="340"/>
      <c r="R242" s="340"/>
      <c r="S242" s="340"/>
      <c r="T242" s="340"/>
      <c r="U242" s="340"/>
      <c r="V242" s="340"/>
      <c r="W242" s="340"/>
      <c r="X242" s="340"/>
      <c r="Y242" s="340"/>
      <c r="Z242" s="358"/>
      <c r="AA242" s="335"/>
      <c r="AB242" s="358"/>
      <c r="AC242" s="358"/>
      <c r="AD242" s="358"/>
      <c r="AE242" s="358"/>
      <c r="AF242" s="562">
        <f>Z244+Z248+Z253</f>
        <v>44450</v>
      </c>
      <c r="AG242" s="562">
        <f>AD244+AD248+AD253</f>
        <v>0</v>
      </c>
      <c r="AH242" s="562">
        <f>AE244+AE248+AE253</f>
        <v>8890</v>
      </c>
      <c r="AI242" s="492"/>
      <c r="AJ242" s="325"/>
    </row>
    <row r="243" spans="1:36">
      <c r="A243" s="474"/>
      <c r="B243" s="474"/>
      <c r="C243" s="502" t="s">
        <v>839</v>
      </c>
      <c r="D243" s="475"/>
      <c r="E243" s="475"/>
      <c r="F243" s="476"/>
      <c r="G243" s="477"/>
      <c r="H243" s="477"/>
      <c r="I243" s="477"/>
      <c r="J243" s="477"/>
      <c r="K243" s="477"/>
      <c r="L243" s="477"/>
      <c r="M243" s="477"/>
      <c r="N243" s="477"/>
      <c r="O243" s="477"/>
      <c r="P243" s="477"/>
      <c r="Q243" s="477"/>
      <c r="R243" s="477"/>
      <c r="S243" s="477"/>
      <c r="T243" s="477"/>
      <c r="U243" s="338"/>
      <c r="V243" s="477"/>
      <c r="W243" s="477"/>
      <c r="X243" s="477"/>
      <c r="Y243" s="477"/>
      <c r="Z243" s="491"/>
      <c r="AA243" s="674"/>
      <c r="AB243" s="491"/>
      <c r="AC243" s="491"/>
      <c r="AD243" s="491"/>
      <c r="AE243" s="491"/>
      <c r="AF243" s="466"/>
      <c r="AG243" s="466"/>
      <c r="AH243" s="466"/>
      <c r="AI243" s="482"/>
      <c r="AJ243" s="475"/>
    </row>
    <row r="244" spans="1:36" s="447" customFormat="1" ht="25.5">
      <c r="A244" s="441"/>
      <c r="B244" s="441">
        <v>35</v>
      </c>
      <c r="C244" s="442" t="s">
        <v>952</v>
      </c>
      <c r="D244" s="442" t="s">
        <v>650</v>
      </c>
      <c r="E244" s="442"/>
      <c r="F244" s="443"/>
      <c r="G244" s="444"/>
      <c r="H244" s="444"/>
      <c r="I244" s="444"/>
      <c r="J244" s="444"/>
      <c r="K244" s="444"/>
      <c r="L244" s="444"/>
      <c r="M244" s="444"/>
      <c r="N244" s="444"/>
      <c r="O244" s="444"/>
      <c r="P244" s="444"/>
      <c r="Q244" s="444"/>
      <c r="R244" s="444"/>
      <c r="S244" s="444"/>
      <c r="T244" s="444"/>
      <c r="U244" s="444"/>
      <c r="V244" s="444"/>
      <c r="W244" s="444"/>
      <c r="X244" s="444"/>
      <c r="Y244" s="444"/>
      <c r="Z244" s="445">
        <f t="shared" ref="Z244:AE244" si="50">SUM(Z245:Z247)</f>
        <v>0</v>
      </c>
      <c r="AA244" s="691">
        <f t="shared" si="50"/>
        <v>0</v>
      </c>
      <c r="AB244" s="445">
        <f t="shared" si="50"/>
        <v>0</v>
      </c>
      <c r="AC244" s="445">
        <f t="shared" si="50"/>
        <v>0</v>
      </c>
      <c r="AD244" s="445">
        <f t="shared" si="50"/>
        <v>0</v>
      </c>
      <c r="AE244" s="445">
        <f t="shared" si="50"/>
        <v>0</v>
      </c>
      <c r="AF244" s="446"/>
      <c r="AG244" s="446"/>
      <c r="AH244" s="446"/>
      <c r="AI244" s="444"/>
      <c r="AJ244" s="442"/>
    </row>
    <row r="245" spans="1:36" s="352" customFormat="1" ht="25.5" outlineLevel="1">
      <c r="A245" s="437"/>
      <c r="B245" s="437"/>
      <c r="C245" s="323" t="s">
        <v>364</v>
      </c>
      <c r="D245" s="323" t="s">
        <v>840</v>
      </c>
      <c r="E245" s="323"/>
      <c r="F245" s="371" t="s">
        <v>275</v>
      </c>
      <c r="G245" s="339" t="s">
        <v>273</v>
      </c>
      <c r="H245" s="339"/>
      <c r="I245" s="339" t="s">
        <v>273</v>
      </c>
      <c r="J245" s="339" t="s">
        <v>287</v>
      </c>
      <c r="K245" s="339" t="s">
        <v>366</v>
      </c>
      <c r="L245" s="339"/>
      <c r="M245" s="339" t="s">
        <v>483</v>
      </c>
      <c r="N245" s="339"/>
      <c r="O245" s="339"/>
      <c r="P245" s="338"/>
      <c r="Q245" s="339"/>
      <c r="R245" s="339"/>
      <c r="S245" s="339"/>
      <c r="T245" s="339"/>
      <c r="U245" s="338">
        <v>0</v>
      </c>
      <c r="V245" s="339"/>
      <c r="W245" s="339"/>
      <c r="X245" s="338"/>
      <c r="Y245" s="339"/>
      <c r="Z245" s="353">
        <f t="shared" ref="Z245:Z260" si="51">AA245+AB245+AC245</f>
        <v>0</v>
      </c>
      <c r="AA245" s="678"/>
      <c r="AB245" s="356"/>
      <c r="AC245" s="356"/>
      <c r="AD245" s="356"/>
      <c r="AE245" s="353">
        <f>(AB245*$AB$405+$AC$405*AC245)/1000</f>
        <v>0</v>
      </c>
      <c r="AF245" s="351"/>
      <c r="AG245" s="351"/>
      <c r="AH245" s="351"/>
      <c r="AI245" s="339"/>
      <c r="AJ245" s="323"/>
    </row>
    <row r="246" spans="1:36" s="352" customFormat="1" ht="25.5" outlineLevel="1">
      <c r="A246" s="437"/>
      <c r="B246" s="437"/>
      <c r="C246" s="323"/>
      <c r="D246" s="323" t="s">
        <v>953</v>
      </c>
      <c r="E246" s="323"/>
      <c r="F246" s="371" t="s">
        <v>275</v>
      </c>
      <c r="G246" s="339" t="s">
        <v>273</v>
      </c>
      <c r="H246" s="339"/>
      <c r="I246" s="339" t="s">
        <v>273</v>
      </c>
      <c r="J246" s="339" t="s">
        <v>286</v>
      </c>
      <c r="K246" s="339" t="s">
        <v>39</v>
      </c>
      <c r="L246" s="339"/>
      <c r="M246" s="339" t="s">
        <v>483</v>
      </c>
      <c r="N246" s="339"/>
      <c r="O246" s="339"/>
      <c r="P246" s="338"/>
      <c r="Q246" s="339"/>
      <c r="R246" s="339"/>
      <c r="S246" s="339"/>
      <c r="T246" s="339"/>
      <c r="U246" s="338">
        <v>0</v>
      </c>
      <c r="V246" s="339"/>
      <c r="W246" s="339"/>
      <c r="X246" s="338"/>
      <c r="Y246" s="339"/>
      <c r="Z246" s="353">
        <f t="shared" si="51"/>
        <v>0</v>
      </c>
      <c r="AA246" s="678"/>
      <c r="AB246" s="356"/>
      <c r="AC246" s="356"/>
      <c r="AD246" s="356"/>
      <c r="AE246" s="353">
        <f>(AB246*$AB$405+$AC$405*AC246)/1000</f>
        <v>0</v>
      </c>
      <c r="AF246" s="351"/>
      <c r="AG246" s="351"/>
      <c r="AH246" s="351"/>
      <c r="AI246" s="339"/>
      <c r="AJ246" s="323"/>
    </row>
    <row r="247" spans="1:36" ht="25.5" outlineLevel="1">
      <c r="A247" s="437"/>
      <c r="B247" s="437"/>
      <c r="C247" s="323" t="s">
        <v>954</v>
      </c>
      <c r="D247" s="324" t="s">
        <v>955</v>
      </c>
      <c r="E247" s="327"/>
      <c r="F247" s="371" t="s">
        <v>275</v>
      </c>
      <c r="G247" s="338"/>
      <c r="H247" s="338"/>
      <c r="I247" s="339"/>
      <c r="J247" s="338" t="s">
        <v>285</v>
      </c>
      <c r="K247" s="338"/>
      <c r="L247" s="338"/>
      <c r="M247" s="338"/>
      <c r="N247" s="338"/>
      <c r="O247" s="338"/>
      <c r="P247" s="338"/>
      <c r="Q247" s="338"/>
      <c r="R247" s="338"/>
      <c r="S247" s="338"/>
      <c r="T247" s="338"/>
      <c r="U247" s="338">
        <v>0</v>
      </c>
      <c r="V247" s="338"/>
      <c r="W247" s="338"/>
      <c r="X247" s="338"/>
      <c r="Y247" s="338"/>
      <c r="Z247" s="353">
        <f t="shared" si="51"/>
        <v>0</v>
      </c>
      <c r="AA247" s="677"/>
      <c r="AB247" s="353"/>
      <c r="AC247" s="353"/>
      <c r="AD247" s="353"/>
      <c r="AE247" s="353">
        <f>(AB247*$AB$405+$AC$405*AC247)/1000</f>
        <v>0</v>
      </c>
      <c r="AF247" s="312"/>
      <c r="AG247" s="312"/>
      <c r="AH247" s="312"/>
      <c r="AI247" s="338"/>
      <c r="AJ247" s="324"/>
    </row>
    <row r="248" spans="1:36" s="447" customFormat="1" ht="25.5">
      <c r="A248" s="441"/>
      <c r="B248" s="441">
        <v>36</v>
      </c>
      <c r="C248" s="442" t="s">
        <v>956</v>
      </c>
      <c r="D248" s="442" t="s">
        <v>957</v>
      </c>
      <c r="E248" s="448"/>
      <c r="F248" s="443"/>
      <c r="G248" s="444"/>
      <c r="H248" s="444"/>
      <c r="I248" s="444"/>
      <c r="J248" s="444"/>
      <c r="K248" s="444"/>
      <c r="L248" s="444"/>
      <c r="M248" s="444"/>
      <c r="N248" s="444"/>
      <c r="O248" s="444"/>
      <c r="P248" s="444"/>
      <c r="Q248" s="444"/>
      <c r="R248" s="444"/>
      <c r="S248" s="444"/>
      <c r="T248" s="444"/>
      <c r="U248" s="444"/>
      <c r="V248" s="444"/>
      <c r="W248" s="444"/>
      <c r="X248" s="444"/>
      <c r="Y248" s="444"/>
      <c r="Z248" s="445">
        <f t="shared" ref="Z248:AE248" si="52">SUM(Z249:Z252)</f>
        <v>44450</v>
      </c>
      <c r="AA248" s="691">
        <f t="shared" si="52"/>
        <v>0</v>
      </c>
      <c r="AB248" s="445">
        <f t="shared" si="52"/>
        <v>0</v>
      </c>
      <c r="AC248" s="445">
        <f t="shared" si="52"/>
        <v>44450</v>
      </c>
      <c r="AD248" s="445">
        <f t="shared" si="52"/>
        <v>0</v>
      </c>
      <c r="AE248" s="445">
        <f t="shared" si="52"/>
        <v>8890</v>
      </c>
      <c r="AF248" s="446"/>
      <c r="AG248" s="446"/>
      <c r="AH248" s="446"/>
      <c r="AI248" s="444"/>
      <c r="AJ248" s="442"/>
    </row>
    <row r="249" spans="1:36" ht="38.25" outlineLevel="1">
      <c r="A249" s="437"/>
      <c r="B249" s="437"/>
      <c r="C249" s="323" t="s">
        <v>1184</v>
      </c>
      <c r="D249" s="324" t="s">
        <v>377</v>
      </c>
      <c r="E249" s="327"/>
      <c r="F249" s="371" t="s">
        <v>275</v>
      </c>
      <c r="G249" s="338"/>
      <c r="H249" s="338"/>
      <c r="I249" s="339" t="s">
        <v>273</v>
      </c>
      <c r="J249" s="338" t="s">
        <v>286</v>
      </c>
      <c r="K249" s="338"/>
      <c r="L249" s="338"/>
      <c r="M249" s="338" t="s">
        <v>483</v>
      </c>
      <c r="N249" s="338"/>
      <c r="O249" s="338"/>
      <c r="P249" s="338"/>
      <c r="Q249" s="338"/>
      <c r="R249" s="338"/>
      <c r="S249" s="338"/>
      <c r="T249" s="338"/>
      <c r="U249" s="338">
        <v>0</v>
      </c>
      <c r="V249" s="338"/>
      <c r="W249" s="338"/>
      <c r="X249" s="338"/>
      <c r="Y249" s="338"/>
      <c r="Z249" s="353">
        <f t="shared" si="51"/>
        <v>0</v>
      </c>
      <c r="AA249" s="677"/>
      <c r="AB249" s="353"/>
      <c r="AC249" s="353"/>
      <c r="AD249" s="353"/>
      <c r="AE249" s="353">
        <f>(AB249*$AB$405+$AC$405*AC249)/1000</f>
        <v>0</v>
      </c>
      <c r="AF249" s="312"/>
      <c r="AG249" s="312"/>
      <c r="AH249" s="312"/>
      <c r="AI249" s="338"/>
      <c r="AJ249" s="324"/>
    </row>
    <row r="250" spans="1:36" s="511" customFormat="1" ht="25.5" outlineLevel="1">
      <c r="A250" s="505"/>
      <c r="B250" s="505"/>
      <c r="C250" s="498" t="s">
        <v>367</v>
      </c>
      <c r="D250" s="618" t="s">
        <v>368</v>
      </c>
      <c r="E250" s="616"/>
      <c r="F250" s="506" t="s">
        <v>275</v>
      </c>
      <c r="G250" s="508" t="s">
        <v>273</v>
      </c>
      <c r="H250" s="508"/>
      <c r="I250" s="507"/>
      <c r="J250" s="508" t="s">
        <v>287</v>
      </c>
      <c r="K250" s="507" t="s">
        <v>366</v>
      </c>
      <c r="L250" s="508"/>
      <c r="M250" s="508" t="s">
        <v>483</v>
      </c>
      <c r="N250" s="508"/>
      <c r="O250" s="508"/>
      <c r="P250" s="508"/>
      <c r="Q250" s="508"/>
      <c r="R250" s="508" t="s">
        <v>280</v>
      </c>
      <c r="S250" s="508"/>
      <c r="T250" s="508"/>
      <c r="U250" s="508">
        <v>0</v>
      </c>
      <c r="V250" s="507"/>
      <c r="W250" s="507"/>
      <c r="X250" s="508"/>
      <c r="Y250" s="508"/>
      <c r="Z250" s="353">
        <f t="shared" si="51"/>
        <v>0</v>
      </c>
      <c r="AA250" s="677"/>
      <c r="AB250" s="509"/>
      <c r="AC250" s="509"/>
      <c r="AD250" s="509"/>
      <c r="AE250" s="509">
        <f>(AB250*$AB$405+$AC$405*AC250)/1000</f>
        <v>0</v>
      </c>
      <c r="AF250" s="510"/>
      <c r="AG250" s="510"/>
      <c r="AH250" s="510"/>
      <c r="AI250" s="508"/>
      <c r="AJ250" s="498" t="s">
        <v>1306</v>
      </c>
    </row>
    <row r="251" spans="1:36" s="505" customFormat="1" outlineLevel="1">
      <c r="D251" s="618" t="s">
        <v>1351</v>
      </c>
      <c r="U251" s="508">
        <v>0</v>
      </c>
      <c r="Z251" s="353">
        <f t="shared" si="51"/>
        <v>44450</v>
      </c>
      <c r="AA251" s="680"/>
      <c r="AC251" s="662">
        <v>44450</v>
      </c>
      <c r="AE251" s="509">
        <f>(AB251*$AB$405+$AC$405*AC251)/1000</f>
        <v>8890</v>
      </c>
      <c r="AJ251" s="498" t="s">
        <v>958</v>
      </c>
    </row>
    <row r="252" spans="1:36" s="505" customFormat="1" outlineLevel="1">
      <c r="U252" s="508">
        <v>0</v>
      </c>
      <c r="Z252" s="353">
        <f t="shared" si="51"/>
        <v>0</v>
      </c>
      <c r="AA252" s="680"/>
      <c r="AE252" s="509">
        <f>(AB252*$AB$405+$AC$405*AC252)/1000</f>
        <v>0</v>
      </c>
      <c r="AJ252" s="498" t="s">
        <v>959</v>
      </c>
    </row>
    <row r="253" spans="1:36" s="447" customFormat="1" ht="38.25">
      <c r="A253" s="441"/>
      <c r="B253" s="441">
        <v>37</v>
      </c>
      <c r="C253" s="488" t="s">
        <v>653</v>
      </c>
      <c r="D253" s="442" t="s">
        <v>654</v>
      </c>
      <c r="E253" s="442"/>
      <c r="F253" s="443"/>
      <c r="G253" s="444"/>
      <c r="H253" s="444"/>
      <c r="I253" s="444"/>
      <c r="J253" s="444"/>
      <c r="K253" s="444"/>
      <c r="L253" s="444"/>
      <c r="M253" s="444"/>
      <c r="N253" s="444"/>
      <c r="O253" s="444"/>
      <c r="P253" s="444"/>
      <c r="Q253" s="444"/>
      <c r="R253" s="444"/>
      <c r="S253" s="444"/>
      <c r="T253" s="444"/>
      <c r="U253" s="444"/>
      <c r="V253" s="444"/>
      <c r="W253" s="444"/>
      <c r="X253" s="444"/>
      <c r="Y253" s="444"/>
      <c r="Z253" s="445">
        <f t="shared" ref="Z253:AE253" si="53">SUM(Z254:Z258)</f>
        <v>0</v>
      </c>
      <c r="AA253" s="691">
        <f t="shared" si="53"/>
        <v>0</v>
      </c>
      <c r="AB253" s="445">
        <f t="shared" si="53"/>
        <v>0</v>
      </c>
      <c r="AC253" s="445">
        <f t="shared" si="53"/>
        <v>0</v>
      </c>
      <c r="AD253" s="445">
        <f t="shared" si="53"/>
        <v>0</v>
      </c>
      <c r="AE253" s="445">
        <f t="shared" si="53"/>
        <v>0</v>
      </c>
      <c r="AF253" s="446"/>
      <c r="AG253" s="446"/>
      <c r="AH253" s="446"/>
      <c r="AI253" s="444"/>
      <c r="AJ253" s="442"/>
    </row>
    <row r="254" spans="1:36" s="511" customFormat="1" ht="25.5" outlineLevel="1">
      <c r="A254" s="505"/>
      <c r="B254" s="505"/>
      <c r="C254" s="498" t="s">
        <v>423</v>
      </c>
      <c r="D254" s="498"/>
      <c r="E254" s="498"/>
      <c r="F254" s="506" t="s">
        <v>275</v>
      </c>
      <c r="G254" s="508" t="s">
        <v>273</v>
      </c>
      <c r="H254" s="508"/>
      <c r="I254" s="507"/>
      <c r="J254" s="508" t="s">
        <v>285</v>
      </c>
      <c r="K254" s="507" t="s">
        <v>465</v>
      </c>
      <c r="L254" s="508"/>
      <c r="M254" s="508" t="s">
        <v>483</v>
      </c>
      <c r="N254" s="508"/>
      <c r="O254" s="508"/>
      <c r="P254" s="508"/>
      <c r="Q254" s="508"/>
      <c r="R254" s="508"/>
      <c r="S254" s="508"/>
      <c r="T254" s="508"/>
      <c r="U254" s="508">
        <v>0</v>
      </c>
      <c r="V254" s="508"/>
      <c r="W254" s="508"/>
      <c r="X254" s="508"/>
      <c r="Y254" s="508"/>
      <c r="Z254" s="353">
        <f t="shared" si="51"/>
        <v>0</v>
      </c>
      <c r="AA254" s="677"/>
      <c r="AB254" s="509"/>
      <c r="AC254" s="509"/>
      <c r="AD254" s="509"/>
      <c r="AE254" s="509">
        <f t="shared" ref="AE254:AE259" si="54">(AB254*$AB$405+$AC$405*AC254)/1000</f>
        <v>0</v>
      </c>
      <c r="AF254" s="510"/>
      <c r="AG254" s="510"/>
      <c r="AH254" s="510"/>
      <c r="AI254" s="508"/>
      <c r="AJ254" s="498"/>
    </row>
    <row r="255" spans="1:36" s="511" customFormat="1" ht="25.5" outlineLevel="1">
      <c r="A255" s="505"/>
      <c r="B255" s="505"/>
      <c r="C255" s="658" t="s">
        <v>463</v>
      </c>
      <c r="D255" s="498" t="s">
        <v>462</v>
      </c>
      <c r="E255" s="498"/>
      <c r="F255" s="506" t="s">
        <v>275</v>
      </c>
      <c r="G255" s="508" t="s">
        <v>273</v>
      </c>
      <c r="H255" s="508"/>
      <c r="I255" s="507"/>
      <c r="J255" s="508" t="s">
        <v>288</v>
      </c>
      <c r="K255" s="507" t="s">
        <v>464</v>
      </c>
      <c r="L255" s="508"/>
      <c r="M255" s="508" t="s">
        <v>486</v>
      </c>
      <c r="N255" s="508"/>
      <c r="O255" s="508"/>
      <c r="P255" s="508"/>
      <c r="Q255" s="508"/>
      <c r="R255" s="508"/>
      <c r="S255" s="508"/>
      <c r="T255" s="508"/>
      <c r="U255" s="508">
        <v>0</v>
      </c>
      <c r="V255" s="508"/>
      <c r="W255" s="508"/>
      <c r="X255" s="508"/>
      <c r="Y255" s="508"/>
      <c r="Z255" s="353">
        <f t="shared" si="51"/>
        <v>0</v>
      </c>
      <c r="AA255" s="677"/>
      <c r="AB255" s="509"/>
      <c r="AC255" s="509"/>
      <c r="AD255" s="509"/>
      <c r="AE255" s="509">
        <f t="shared" si="54"/>
        <v>0</v>
      </c>
      <c r="AF255" s="510"/>
      <c r="AG255" s="510"/>
      <c r="AH255" s="510"/>
      <c r="AI255" s="508"/>
      <c r="AJ255" s="547" t="s">
        <v>964</v>
      </c>
    </row>
    <row r="256" spans="1:36" s="505" customFormat="1" outlineLevel="1">
      <c r="D256" s="498" t="s">
        <v>960</v>
      </c>
      <c r="U256" s="508">
        <v>0</v>
      </c>
      <c r="Z256" s="353">
        <f t="shared" si="51"/>
        <v>0</v>
      </c>
      <c r="AA256" s="680"/>
      <c r="AE256" s="509">
        <f t="shared" si="54"/>
        <v>0</v>
      </c>
      <c r="AJ256" s="498" t="s">
        <v>960</v>
      </c>
    </row>
    <row r="257" spans="1:36" s="505" customFormat="1" outlineLevel="1">
      <c r="D257" s="498" t="s">
        <v>961</v>
      </c>
      <c r="U257" s="508">
        <v>0</v>
      </c>
      <c r="Z257" s="353">
        <f t="shared" si="51"/>
        <v>0</v>
      </c>
      <c r="AA257" s="680"/>
      <c r="AE257" s="509">
        <f t="shared" si="54"/>
        <v>0</v>
      </c>
      <c r="AJ257" s="498" t="s">
        <v>961</v>
      </c>
    </row>
    <row r="258" spans="1:36" s="505" customFormat="1" outlineLevel="1">
      <c r="D258" s="498" t="s">
        <v>962</v>
      </c>
      <c r="U258" s="508">
        <v>0</v>
      </c>
      <c r="Z258" s="353">
        <f t="shared" si="51"/>
        <v>0</v>
      </c>
      <c r="AA258" s="680"/>
      <c r="AE258" s="509">
        <f t="shared" si="54"/>
        <v>0</v>
      </c>
      <c r="AJ258" s="498" t="s">
        <v>962</v>
      </c>
    </row>
    <row r="259" spans="1:36" s="447" customFormat="1" ht="38.25">
      <c r="A259" s="441"/>
      <c r="B259" s="441">
        <v>38</v>
      </c>
      <c r="C259" s="442" t="s">
        <v>1293</v>
      </c>
      <c r="D259" s="442" t="s">
        <v>1294</v>
      </c>
      <c r="E259" s="448"/>
      <c r="F259" s="443" t="s">
        <v>275</v>
      </c>
      <c r="G259" s="444" t="s">
        <v>273</v>
      </c>
      <c r="H259" s="444"/>
      <c r="I259" s="444"/>
      <c r="J259" s="444"/>
      <c r="K259" s="663"/>
      <c r="L259" s="444"/>
      <c r="M259" s="444" t="s">
        <v>486</v>
      </c>
      <c r="N259" s="444"/>
      <c r="O259" s="444"/>
      <c r="P259" s="444"/>
      <c r="Q259" s="444"/>
      <c r="R259" s="444"/>
      <c r="S259" s="444"/>
      <c r="T259" s="444"/>
      <c r="U259" s="444">
        <v>0</v>
      </c>
      <c r="V259" s="444"/>
      <c r="W259" s="444"/>
      <c r="X259" s="444"/>
      <c r="Y259" s="444"/>
      <c r="Z259" s="445">
        <f t="shared" si="51"/>
        <v>0</v>
      </c>
      <c r="AA259" s="691"/>
      <c r="AB259" s="445"/>
      <c r="AC259" s="445"/>
      <c r="AD259" s="445"/>
      <c r="AE259" s="445">
        <f t="shared" si="54"/>
        <v>0</v>
      </c>
      <c r="AF259" s="446"/>
      <c r="AG259" s="446"/>
      <c r="AH259" s="446"/>
      <c r="AI259" s="444"/>
      <c r="AJ259" s="442"/>
    </row>
    <row r="260" spans="1:36" outlineLevel="1">
      <c r="A260" s="437"/>
      <c r="B260" s="437"/>
      <c r="C260" s="323"/>
      <c r="D260" s="323"/>
      <c r="E260" s="323"/>
      <c r="F260" s="371"/>
      <c r="G260" s="339"/>
      <c r="H260" s="339"/>
      <c r="I260" s="339"/>
      <c r="J260" s="339"/>
      <c r="K260" s="338"/>
      <c r="L260" s="338"/>
      <c r="M260" s="338"/>
      <c r="N260" s="338"/>
      <c r="O260" s="338"/>
      <c r="P260" s="338"/>
      <c r="Q260" s="338"/>
      <c r="R260" s="338"/>
      <c r="S260" s="338"/>
      <c r="T260" s="338"/>
      <c r="U260" s="338">
        <v>0</v>
      </c>
      <c r="V260" s="338"/>
      <c r="W260" s="338"/>
      <c r="X260" s="338"/>
      <c r="Y260" s="338"/>
      <c r="Z260" s="353">
        <f t="shared" si="51"/>
        <v>0</v>
      </c>
      <c r="AA260" s="677"/>
      <c r="AB260" s="353"/>
      <c r="AC260" s="353"/>
      <c r="AD260" s="353"/>
      <c r="AE260" s="353"/>
      <c r="AF260" s="312"/>
      <c r="AG260" s="312"/>
      <c r="AH260" s="312"/>
      <c r="AI260" s="338"/>
      <c r="AJ260" s="323"/>
    </row>
    <row r="261" spans="1:36" ht="18.75" thickBot="1">
      <c r="A261" s="474"/>
      <c r="B261" s="474"/>
      <c r="C261" s="475"/>
      <c r="D261" s="475"/>
      <c r="E261" s="475"/>
      <c r="F261" s="476"/>
      <c r="G261" s="477"/>
      <c r="H261" s="477"/>
      <c r="I261" s="477"/>
      <c r="J261" s="477"/>
      <c r="K261" s="477"/>
      <c r="L261" s="477"/>
      <c r="M261" s="477"/>
      <c r="N261" s="477"/>
      <c r="O261" s="477"/>
      <c r="P261" s="477"/>
      <c r="Q261" s="477"/>
      <c r="R261" s="477"/>
      <c r="S261" s="477"/>
      <c r="T261" s="477"/>
      <c r="U261" s="338"/>
      <c r="V261" s="477"/>
      <c r="W261" s="477"/>
      <c r="X261" s="477"/>
      <c r="Y261" s="477"/>
      <c r="Z261" s="491"/>
      <c r="AA261" s="674"/>
      <c r="AB261" s="491"/>
      <c r="AC261" s="491"/>
      <c r="AD261" s="491"/>
      <c r="AE261" s="491"/>
      <c r="AF261" s="466"/>
      <c r="AG261" s="466"/>
      <c r="AH261" s="466"/>
      <c r="AI261" s="482"/>
      <c r="AJ261" s="475"/>
    </row>
    <row r="262" spans="1:36" s="104" customFormat="1" ht="16.5" thickTop="1">
      <c r="A262" s="537">
        <v>6</v>
      </c>
      <c r="B262" s="484" t="s">
        <v>244</v>
      </c>
      <c r="C262" s="325"/>
      <c r="D262" s="325"/>
      <c r="E262" s="325"/>
      <c r="F262" s="372"/>
      <c r="G262" s="340"/>
      <c r="H262" s="340"/>
      <c r="I262" s="340"/>
      <c r="J262" s="340"/>
      <c r="K262" s="340"/>
      <c r="L262" s="340"/>
      <c r="M262" s="340"/>
      <c r="N262" s="340"/>
      <c r="O262" s="340"/>
      <c r="P262" s="340"/>
      <c r="Q262" s="340"/>
      <c r="R262" s="340"/>
      <c r="S262" s="340"/>
      <c r="T262" s="340"/>
      <c r="U262" s="340"/>
      <c r="V262" s="340"/>
      <c r="W262" s="340"/>
      <c r="X262" s="340"/>
      <c r="Y262" s="340"/>
      <c r="Z262" s="358"/>
      <c r="AA262" s="335"/>
      <c r="AB262" s="358"/>
      <c r="AC262" s="358"/>
      <c r="AD262" s="358"/>
      <c r="AE262" s="358"/>
      <c r="AF262" s="562">
        <f>Z266+Z269+Z279+Z286</f>
        <v>0</v>
      </c>
      <c r="AG262" s="562">
        <f>AD266+AD269+AD279+AD286</f>
        <v>0</v>
      </c>
      <c r="AH262" s="562">
        <f>AE266+AE269+AE279+AE286</f>
        <v>34000</v>
      </c>
      <c r="AI262" s="492"/>
      <c r="AJ262" s="325"/>
    </row>
    <row r="263" spans="1:36">
      <c r="A263" s="474"/>
      <c r="B263" s="474"/>
      <c r="C263" s="475"/>
      <c r="D263" s="475"/>
      <c r="E263" s="475"/>
      <c r="F263" s="476"/>
      <c r="G263" s="477"/>
      <c r="H263" s="477"/>
      <c r="I263" s="477"/>
      <c r="J263" s="477"/>
      <c r="K263" s="477"/>
      <c r="L263" s="477"/>
      <c r="M263" s="477"/>
      <c r="N263" s="477"/>
      <c r="O263" s="477"/>
      <c r="P263" s="477"/>
      <c r="Q263" s="477"/>
      <c r="R263" s="477"/>
      <c r="S263" s="477"/>
      <c r="T263" s="477"/>
      <c r="U263" s="338"/>
      <c r="V263" s="477"/>
      <c r="W263" s="477"/>
      <c r="X263" s="477"/>
      <c r="Y263" s="477"/>
      <c r="Z263" s="491"/>
      <c r="AA263" s="674"/>
      <c r="AB263" s="491"/>
      <c r="AC263" s="491"/>
      <c r="AD263" s="491"/>
      <c r="AE263" s="491"/>
      <c r="AF263" s="466"/>
      <c r="AG263" s="466"/>
      <c r="AH263" s="466"/>
      <c r="AI263" s="482"/>
      <c r="AJ263" s="475"/>
    </row>
    <row r="264" spans="1:36" ht="12.75">
      <c r="A264" s="541" t="s">
        <v>1087</v>
      </c>
      <c r="B264" s="503" t="s">
        <v>245</v>
      </c>
      <c r="C264" s="322"/>
      <c r="D264" s="322"/>
      <c r="E264" s="322"/>
      <c r="F264" s="370"/>
      <c r="G264" s="336"/>
      <c r="H264" s="336"/>
      <c r="I264" s="336"/>
      <c r="J264" s="336"/>
      <c r="K264" s="336"/>
      <c r="L264" s="336"/>
      <c r="M264" s="336"/>
      <c r="N264" s="336"/>
      <c r="O264" s="336"/>
      <c r="P264" s="336"/>
      <c r="Q264" s="336"/>
      <c r="R264" s="336"/>
      <c r="S264" s="336"/>
      <c r="T264" s="336"/>
      <c r="U264" s="336"/>
      <c r="V264" s="336"/>
      <c r="W264" s="336"/>
      <c r="X264" s="336"/>
      <c r="Y264" s="336"/>
      <c r="Z264" s="354"/>
      <c r="AA264" s="354"/>
      <c r="AB264" s="354"/>
      <c r="AC264" s="354"/>
      <c r="AD264" s="354"/>
      <c r="AE264" s="354"/>
      <c r="AF264" s="314"/>
      <c r="AG264" s="314"/>
      <c r="AH264" s="314"/>
      <c r="AI264" s="487"/>
      <c r="AJ264" s="322"/>
    </row>
    <row r="265" spans="1:36">
      <c r="A265" s="437"/>
      <c r="B265" s="437"/>
      <c r="C265" s="323"/>
      <c r="D265" s="324"/>
      <c r="E265" s="327"/>
      <c r="F265" s="371"/>
      <c r="G265" s="338"/>
      <c r="H265" s="338"/>
      <c r="I265" s="338"/>
      <c r="J265" s="338"/>
      <c r="K265" s="338"/>
      <c r="L265" s="338"/>
      <c r="M265" s="338"/>
      <c r="N265" s="338"/>
      <c r="O265" s="338"/>
      <c r="P265" s="338"/>
      <c r="Q265" s="338"/>
      <c r="R265" s="338"/>
      <c r="S265" s="338"/>
      <c r="T265" s="338"/>
      <c r="U265" s="338"/>
      <c r="V265" s="338"/>
      <c r="W265" s="338"/>
      <c r="X265" s="338"/>
      <c r="Y265" s="338"/>
      <c r="Z265" s="353"/>
      <c r="AA265" s="677"/>
      <c r="AB265" s="353"/>
      <c r="AC265" s="353"/>
      <c r="AD265" s="353"/>
      <c r="AE265" s="353"/>
      <c r="AF265" s="312"/>
      <c r="AG265" s="312"/>
      <c r="AH265" s="312"/>
      <c r="AI265" s="338"/>
      <c r="AJ265" s="324"/>
    </row>
    <row r="266" spans="1:36" s="447" customFormat="1" ht="25.5">
      <c r="A266" s="441"/>
      <c r="B266" s="441">
        <v>39</v>
      </c>
      <c r="C266" s="488" t="s">
        <v>649</v>
      </c>
      <c r="D266" s="442" t="s">
        <v>331</v>
      </c>
      <c r="E266" s="448"/>
      <c r="F266" s="443"/>
      <c r="G266" s="444"/>
      <c r="H266" s="444"/>
      <c r="I266" s="444"/>
      <c r="J266" s="444"/>
      <c r="K266" s="444"/>
      <c r="L266" s="444"/>
      <c r="M266" s="444"/>
      <c r="N266" s="444"/>
      <c r="O266" s="444"/>
      <c r="P266" s="444"/>
      <c r="Q266" s="444"/>
      <c r="R266" s="444"/>
      <c r="S266" s="444"/>
      <c r="T266" s="444"/>
      <c r="U266" s="444"/>
      <c r="V266" s="444"/>
      <c r="W266" s="444"/>
      <c r="X266" s="444"/>
      <c r="Y266" s="444"/>
      <c r="Z266" s="445">
        <f t="shared" ref="Z266:AE266" si="55">SUM(Z267:Z268)</f>
        <v>0</v>
      </c>
      <c r="AA266" s="691">
        <f t="shared" si="55"/>
        <v>0</v>
      </c>
      <c r="AB266" s="445">
        <f t="shared" si="55"/>
        <v>0</v>
      </c>
      <c r="AC266" s="445">
        <f t="shared" si="55"/>
        <v>0</v>
      </c>
      <c r="AD266" s="445">
        <f t="shared" si="55"/>
        <v>0</v>
      </c>
      <c r="AE266" s="445">
        <f t="shared" si="55"/>
        <v>34000</v>
      </c>
      <c r="AF266" s="446"/>
      <c r="AG266" s="446"/>
      <c r="AH266" s="446"/>
      <c r="AI266" s="444"/>
      <c r="AJ266" s="442"/>
    </row>
    <row r="267" spans="1:36" s="511" customFormat="1" ht="76.5" outlineLevel="1">
      <c r="B267" s="505"/>
      <c r="C267" s="498" t="s">
        <v>330</v>
      </c>
      <c r="D267" s="618" t="s">
        <v>331</v>
      </c>
      <c r="E267" s="616"/>
      <c r="F267" s="506" t="s">
        <v>275</v>
      </c>
      <c r="G267" s="508"/>
      <c r="H267" s="508"/>
      <c r="I267" s="507" t="s">
        <v>273</v>
      </c>
      <c r="J267" s="508" t="s">
        <v>287</v>
      </c>
      <c r="K267" s="507" t="s">
        <v>41</v>
      </c>
      <c r="L267" s="508"/>
      <c r="M267" s="508" t="s">
        <v>483</v>
      </c>
      <c r="N267" s="508"/>
      <c r="O267" s="508"/>
      <c r="P267" s="508"/>
      <c r="Q267" s="508"/>
      <c r="R267" s="508"/>
      <c r="S267" s="508"/>
      <c r="T267" s="508"/>
      <c r="U267" s="507">
        <v>0</v>
      </c>
      <c r="V267" s="507"/>
      <c r="W267" s="508"/>
      <c r="X267" s="508"/>
      <c r="Y267" s="508"/>
      <c r="Z267" s="353">
        <f t="shared" ref="Z267:Z282" si="56">AA267+AB267+AC267</f>
        <v>0</v>
      </c>
      <c r="AA267" s="677"/>
      <c r="AB267" s="508"/>
      <c r="AC267" s="508"/>
      <c r="AD267" s="508"/>
      <c r="AE267" s="508">
        <v>34000</v>
      </c>
      <c r="AF267" s="510"/>
      <c r="AG267" s="510"/>
      <c r="AH267" s="510"/>
      <c r="AI267" s="508"/>
      <c r="AJ267" s="498" t="s">
        <v>1204</v>
      </c>
    </row>
    <row r="268" spans="1:36" ht="51" outlineLevel="1">
      <c r="A268" s="437"/>
      <c r="B268" s="437"/>
      <c r="C268" s="323"/>
      <c r="D268" s="323" t="s">
        <v>614</v>
      </c>
      <c r="E268" s="327"/>
      <c r="F268" s="371" t="s">
        <v>275</v>
      </c>
      <c r="G268" s="338"/>
      <c r="H268" s="338"/>
      <c r="I268" s="339" t="s">
        <v>273</v>
      </c>
      <c r="J268" s="338" t="s">
        <v>286</v>
      </c>
      <c r="K268" s="339" t="s">
        <v>666</v>
      </c>
      <c r="L268" s="338"/>
      <c r="M268" s="338" t="s">
        <v>483</v>
      </c>
      <c r="N268" s="338"/>
      <c r="O268" s="338"/>
      <c r="P268" s="338"/>
      <c r="Q268" s="338"/>
      <c r="R268" s="338"/>
      <c r="S268" s="338"/>
      <c r="T268" s="338"/>
      <c r="U268" s="338">
        <v>0</v>
      </c>
      <c r="V268" s="339"/>
      <c r="W268" s="338"/>
      <c r="X268" s="338"/>
      <c r="Y268" s="338"/>
      <c r="Z268" s="353">
        <f t="shared" si="56"/>
        <v>0</v>
      </c>
      <c r="AA268" s="677"/>
      <c r="AB268" s="353"/>
      <c r="AC268" s="353"/>
      <c r="AD268" s="353"/>
      <c r="AE268" s="353">
        <f>(AB268*$AB$405+$AC$405*AC268)/1000</f>
        <v>0</v>
      </c>
      <c r="AF268" s="312"/>
      <c r="AG268" s="312"/>
      <c r="AH268" s="312"/>
      <c r="AI268" s="338"/>
      <c r="AJ268" s="323"/>
    </row>
    <row r="269" spans="1:36" s="447" customFormat="1" ht="25.5">
      <c r="A269" s="441"/>
      <c r="B269" s="441">
        <v>40</v>
      </c>
      <c r="C269" s="442" t="s">
        <v>425</v>
      </c>
      <c r="D269" s="442" t="s">
        <v>664</v>
      </c>
      <c r="E269" s="448"/>
      <c r="F269" s="443"/>
      <c r="G269" s="444"/>
      <c r="H269" s="444"/>
      <c r="I269" s="444"/>
      <c r="J269" s="444"/>
      <c r="K269" s="444"/>
      <c r="L269" s="444"/>
      <c r="M269" s="444"/>
      <c r="N269" s="444"/>
      <c r="O269" s="444"/>
      <c r="P269" s="444"/>
      <c r="Q269" s="444"/>
      <c r="R269" s="444"/>
      <c r="S269" s="444"/>
      <c r="T269" s="444"/>
      <c r="U269" s="444"/>
      <c r="V269" s="444"/>
      <c r="W269" s="444"/>
      <c r="X269" s="444"/>
      <c r="Y269" s="444"/>
      <c r="Z269" s="445">
        <f t="shared" ref="Z269:AE269" si="57">SUM(Z270:Z278)</f>
        <v>0</v>
      </c>
      <c r="AA269" s="691">
        <f t="shared" si="57"/>
        <v>0</v>
      </c>
      <c r="AB269" s="445">
        <f t="shared" si="57"/>
        <v>0</v>
      </c>
      <c r="AC269" s="445">
        <f t="shared" si="57"/>
        <v>0</v>
      </c>
      <c r="AD269" s="445">
        <f t="shared" si="57"/>
        <v>0</v>
      </c>
      <c r="AE269" s="445">
        <f t="shared" si="57"/>
        <v>0</v>
      </c>
      <c r="AF269" s="446"/>
      <c r="AG269" s="446"/>
      <c r="AH269" s="446"/>
      <c r="AI269" s="444"/>
      <c r="AJ269" s="442"/>
    </row>
    <row r="270" spans="1:36" ht="25.5" outlineLevel="1">
      <c r="A270" s="437"/>
      <c r="B270" s="437"/>
      <c r="C270" s="323" t="s">
        <v>396</v>
      </c>
      <c r="D270" s="324" t="s">
        <v>332</v>
      </c>
      <c r="E270" s="327"/>
      <c r="F270" s="371" t="s">
        <v>275</v>
      </c>
      <c r="G270" s="337"/>
      <c r="H270" s="337"/>
      <c r="I270" s="339" t="s">
        <v>273</v>
      </c>
      <c r="J270" s="338" t="s">
        <v>287</v>
      </c>
      <c r="K270" s="339" t="s">
        <v>41</v>
      </c>
      <c r="L270" s="338"/>
      <c r="M270" s="338" t="s">
        <v>483</v>
      </c>
      <c r="N270" s="338"/>
      <c r="O270" s="338"/>
      <c r="P270" s="338"/>
      <c r="Q270" s="338"/>
      <c r="R270" s="338"/>
      <c r="S270" s="338"/>
      <c r="T270" s="338"/>
      <c r="U270" s="338">
        <v>0</v>
      </c>
      <c r="V270" s="338"/>
      <c r="W270" s="338"/>
      <c r="X270" s="338"/>
      <c r="Y270" s="338"/>
      <c r="Z270" s="353">
        <f t="shared" si="56"/>
        <v>0</v>
      </c>
      <c r="AA270" s="677"/>
      <c r="AB270" s="353"/>
      <c r="AC270" s="353"/>
      <c r="AD270" s="353"/>
      <c r="AE270" s="353">
        <f t="shared" ref="AE270:AE278" si="58">(AB270*$AB$405+$AC$405*AC270)/1000</f>
        <v>0</v>
      </c>
      <c r="AF270" s="312"/>
      <c r="AG270" s="312"/>
      <c r="AH270" s="312"/>
      <c r="AI270" s="338"/>
      <c r="AJ270" s="323" t="s">
        <v>1002</v>
      </c>
    </row>
    <row r="271" spans="1:36" ht="37.5" customHeight="1" outlineLevel="1">
      <c r="A271" s="437"/>
      <c r="B271" s="437"/>
      <c r="C271" s="434" t="s">
        <v>411</v>
      </c>
      <c r="D271" s="323" t="s">
        <v>1003</v>
      </c>
      <c r="E271" s="327"/>
      <c r="F271" s="371" t="s">
        <v>275</v>
      </c>
      <c r="G271" s="337"/>
      <c r="H271" s="337"/>
      <c r="I271" s="339" t="s">
        <v>273</v>
      </c>
      <c r="J271" s="338" t="s">
        <v>285</v>
      </c>
      <c r="K271" s="339" t="s">
        <v>666</v>
      </c>
      <c r="L271" s="338"/>
      <c r="M271" s="338" t="s">
        <v>483</v>
      </c>
      <c r="N271" s="338"/>
      <c r="O271" s="338"/>
      <c r="P271" s="338"/>
      <c r="Q271" s="338"/>
      <c r="R271" s="338"/>
      <c r="S271" s="338"/>
      <c r="T271" s="338"/>
      <c r="U271" s="338">
        <v>0</v>
      </c>
      <c r="V271" s="338"/>
      <c r="W271" s="338"/>
      <c r="X271" s="338"/>
      <c r="Y271" s="338"/>
      <c r="Z271" s="353">
        <f t="shared" si="56"/>
        <v>0</v>
      </c>
      <c r="AA271" s="677"/>
      <c r="AB271" s="353"/>
      <c r="AC271" s="353"/>
      <c r="AD271" s="353"/>
      <c r="AE271" s="353">
        <f t="shared" si="58"/>
        <v>0</v>
      </c>
      <c r="AF271" s="312"/>
      <c r="AG271" s="312"/>
      <c r="AH271" s="312"/>
      <c r="AI271" s="338"/>
      <c r="AJ271" s="323" t="s">
        <v>1295</v>
      </c>
    </row>
    <row r="272" spans="1:36" s="352" customFormat="1" ht="25.5" outlineLevel="1">
      <c r="A272" s="437"/>
      <c r="B272" s="437"/>
      <c r="C272" s="323"/>
      <c r="D272" s="323" t="s">
        <v>621</v>
      </c>
      <c r="E272" s="323"/>
      <c r="F272" s="371" t="s">
        <v>275</v>
      </c>
      <c r="G272" s="339"/>
      <c r="H272" s="339"/>
      <c r="I272" s="339"/>
      <c r="J272" s="339" t="s">
        <v>286</v>
      </c>
      <c r="K272" s="339" t="s">
        <v>623</v>
      </c>
      <c r="L272" s="339"/>
      <c r="M272" s="339" t="s">
        <v>483</v>
      </c>
      <c r="N272" s="339"/>
      <c r="O272" s="339"/>
      <c r="P272" s="338"/>
      <c r="Q272" s="339"/>
      <c r="R272" s="339"/>
      <c r="S272" s="339"/>
      <c r="T272" s="339"/>
      <c r="U272" s="338">
        <v>0</v>
      </c>
      <c r="V272" s="339"/>
      <c r="W272" s="339"/>
      <c r="X272" s="338"/>
      <c r="Y272" s="339"/>
      <c r="Z272" s="353">
        <f t="shared" si="56"/>
        <v>0</v>
      </c>
      <c r="AA272" s="678"/>
      <c r="AB272" s="356"/>
      <c r="AC272" s="356"/>
      <c r="AD272" s="356"/>
      <c r="AE272" s="353">
        <f t="shared" si="58"/>
        <v>0</v>
      </c>
      <c r="AF272" s="351"/>
      <c r="AG272" s="351"/>
      <c r="AH272" s="351"/>
      <c r="AI272" s="339"/>
      <c r="AJ272" s="323"/>
    </row>
    <row r="273" spans="1:36" ht="25.5" outlineLevel="1">
      <c r="A273" s="437"/>
      <c r="B273" s="437"/>
      <c r="C273" s="323" t="s">
        <v>335</v>
      </c>
      <c r="D273" s="324" t="s">
        <v>336</v>
      </c>
      <c r="E273" s="327"/>
      <c r="F273" s="371" t="s">
        <v>275</v>
      </c>
      <c r="G273" s="337"/>
      <c r="H273" s="337"/>
      <c r="I273" s="339" t="s">
        <v>273</v>
      </c>
      <c r="J273" s="338" t="s">
        <v>287</v>
      </c>
      <c r="K273" s="339" t="s">
        <v>41</v>
      </c>
      <c r="L273" s="338"/>
      <c r="M273" s="338" t="s">
        <v>483</v>
      </c>
      <c r="N273" s="338"/>
      <c r="O273" s="338"/>
      <c r="P273" s="338"/>
      <c r="Q273" s="338"/>
      <c r="R273" s="338"/>
      <c r="S273" s="338"/>
      <c r="T273" s="338"/>
      <c r="U273" s="338">
        <v>0</v>
      </c>
      <c r="V273" s="338"/>
      <c r="W273" s="338"/>
      <c r="X273" s="338"/>
      <c r="Y273" s="338"/>
      <c r="Z273" s="353">
        <f t="shared" si="56"/>
        <v>0</v>
      </c>
      <c r="AA273" s="677"/>
      <c r="AB273" s="353"/>
      <c r="AC273" s="353"/>
      <c r="AD273" s="353"/>
      <c r="AE273" s="353">
        <f t="shared" si="58"/>
        <v>0</v>
      </c>
      <c r="AF273" s="312"/>
      <c r="AG273" s="312"/>
      <c r="AH273" s="312"/>
      <c r="AI273" s="338"/>
      <c r="AJ273" s="324"/>
    </row>
    <row r="274" spans="1:36" ht="25.5" outlineLevel="1">
      <c r="A274" s="437"/>
      <c r="B274" s="437"/>
      <c r="C274" s="323" t="s">
        <v>425</v>
      </c>
      <c r="D274" s="323" t="s">
        <v>426</v>
      </c>
      <c r="E274" s="327"/>
      <c r="F274" s="371" t="s">
        <v>275</v>
      </c>
      <c r="G274" s="337"/>
      <c r="H274" s="337"/>
      <c r="I274" s="339"/>
      <c r="J274" s="338" t="s">
        <v>288</v>
      </c>
      <c r="K274" s="339" t="s">
        <v>667</v>
      </c>
      <c r="L274" s="338"/>
      <c r="M274" s="338" t="s">
        <v>483</v>
      </c>
      <c r="N274" s="338"/>
      <c r="O274" s="338"/>
      <c r="P274" s="338"/>
      <c r="Q274" s="338"/>
      <c r="R274" s="338"/>
      <c r="S274" s="338"/>
      <c r="T274" s="338"/>
      <c r="U274" s="338">
        <v>0</v>
      </c>
      <c r="V274" s="338"/>
      <c r="W274" s="338"/>
      <c r="X274" s="338"/>
      <c r="Y274" s="338"/>
      <c r="Z274" s="353">
        <f t="shared" si="56"/>
        <v>0</v>
      </c>
      <c r="AA274" s="677"/>
      <c r="AB274" s="353"/>
      <c r="AC274" s="353"/>
      <c r="AD274" s="353"/>
      <c r="AE274" s="353">
        <f t="shared" si="58"/>
        <v>0</v>
      </c>
      <c r="AF274" s="312"/>
      <c r="AG274" s="312"/>
      <c r="AH274" s="312"/>
      <c r="AI274" s="338"/>
      <c r="AJ274" s="323"/>
    </row>
    <row r="275" spans="1:36" outlineLevel="1">
      <c r="A275" s="437"/>
      <c r="B275" s="437"/>
      <c r="C275" s="323"/>
      <c r="D275" s="323" t="s">
        <v>427</v>
      </c>
      <c r="E275" s="327"/>
      <c r="F275" s="371" t="s">
        <v>275</v>
      </c>
      <c r="G275" s="337"/>
      <c r="H275" s="337"/>
      <c r="I275" s="339"/>
      <c r="J275" s="338" t="s">
        <v>288</v>
      </c>
      <c r="K275" s="339" t="s">
        <v>41</v>
      </c>
      <c r="L275" s="338"/>
      <c r="M275" s="338" t="s">
        <v>483</v>
      </c>
      <c r="N275" s="338"/>
      <c r="O275" s="338"/>
      <c r="P275" s="338"/>
      <c r="Q275" s="338"/>
      <c r="R275" s="338"/>
      <c r="S275" s="338"/>
      <c r="T275" s="338"/>
      <c r="U275" s="338">
        <v>0</v>
      </c>
      <c r="V275" s="338"/>
      <c r="W275" s="338"/>
      <c r="X275" s="338"/>
      <c r="Y275" s="338"/>
      <c r="Z275" s="353">
        <f t="shared" si="56"/>
        <v>0</v>
      </c>
      <c r="AA275" s="677"/>
      <c r="AB275" s="353"/>
      <c r="AC275" s="353"/>
      <c r="AD275" s="353"/>
      <c r="AE275" s="353">
        <f t="shared" si="58"/>
        <v>0</v>
      </c>
      <c r="AF275" s="312"/>
      <c r="AG275" s="312"/>
      <c r="AH275" s="312"/>
      <c r="AI275" s="338"/>
      <c r="AJ275" s="323"/>
    </row>
    <row r="276" spans="1:36" ht="25.5" outlineLevel="1">
      <c r="A276" s="437"/>
      <c r="B276" s="437"/>
      <c r="C276" s="323"/>
      <c r="D276" s="323" t="s">
        <v>428</v>
      </c>
      <c r="E276" s="327"/>
      <c r="F276" s="371" t="s">
        <v>275</v>
      </c>
      <c r="G276" s="337"/>
      <c r="H276" s="337"/>
      <c r="I276" s="339"/>
      <c r="J276" s="338" t="s">
        <v>288</v>
      </c>
      <c r="K276" s="339" t="s">
        <v>41</v>
      </c>
      <c r="L276" s="338"/>
      <c r="M276" s="338" t="s">
        <v>483</v>
      </c>
      <c r="N276" s="338"/>
      <c r="O276" s="338"/>
      <c r="P276" s="338"/>
      <c r="Q276" s="338"/>
      <c r="R276" s="338"/>
      <c r="S276" s="338"/>
      <c r="T276" s="338"/>
      <c r="U276" s="338">
        <v>0</v>
      </c>
      <c r="V276" s="338"/>
      <c r="W276" s="338"/>
      <c r="X276" s="338"/>
      <c r="Y276" s="338"/>
      <c r="Z276" s="353">
        <f t="shared" si="56"/>
        <v>0</v>
      </c>
      <c r="AA276" s="677"/>
      <c r="AB276" s="353"/>
      <c r="AC276" s="353"/>
      <c r="AD276" s="353"/>
      <c r="AE276" s="353">
        <f t="shared" si="58"/>
        <v>0</v>
      </c>
      <c r="AF276" s="312"/>
      <c r="AG276" s="312"/>
      <c r="AH276" s="312"/>
      <c r="AI276" s="338"/>
      <c r="AJ276" s="323"/>
    </row>
    <row r="277" spans="1:36" ht="25.5" outlineLevel="1">
      <c r="A277" s="437"/>
      <c r="B277" s="437"/>
      <c r="C277" s="323"/>
      <c r="D277" s="323" t="s">
        <v>429</v>
      </c>
      <c r="E277" s="327"/>
      <c r="F277" s="371" t="s">
        <v>275</v>
      </c>
      <c r="G277" s="337"/>
      <c r="H277" s="337"/>
      <c r="I277" s="339"/>
      <c r="J277" s="338" t="s">
        <v>288</v>
      </c>
      <c r="K277" s="339" t="s">
        <v>1004</v>
      </c>
      <c r="L277" s="338"/>
      <c r="M277" s="338" t="s">
        <v>483</v>
      </c>
      <c r="N277" s="338"/>
      <c r="O277" s="338"/>
      <c r="P277" s="338"/>
      <c r="Q277" s="338"/>
      <c r="R277" s="338"/>
      <c r="S277" s="338"/>
      <c r="T277" s="338"/>
      <c r="U277" s="338">
        <v>0</v>
      </c>
      <c r="V277" s="338"/>
      <c r="W277" s="338"/>
      <c r="X277" s="338"/>
      <c r="Y277" s="338"/>
      <c r="Z277" s="353">
        <f t="shared" si="56"/>
        <v>0</v>
      </c>
      <c r="AA277" s="677"/>
      <c r="AB277" s="353"/>
      <c r="AC277" s="353"/>
      <c r="AD277" s="353"/>
      <c r="AE277" s="353">
        <f t="shared" si="58"/>
        <v>0</v>
      </c>
      <c r="AF277" s="312"/>
      <c r="AG277" s="312"/>
      <c r="AH277" s="312"/>
      <c r="AI277" s="338"/>
      <c r="AJ277" s="323"/>
    </row>
    <row r="278" spans="1:36" ht="25.5" outlineLevel="1">
      <c r="A278" s="437"/>
      <c r="B278" s="437"/>
      <c r="C278" s="323"/>
      <c r="D278" s="323" t="s">
        <v>595</v>
      </c>
      <c r="E278" s="327"/>
      <c r="F278" s="371" t="s">
        <v>275</v>
      </c>
      <c r="G278" s="338"/>
      <c r="H278" s="338"/>
      <c r="I278" s="339" t="s">
        <v>273</v>
      </c>
      <c r="J278" s="338" t="s">
        <v>286</v>
      </c>
      <c r="K278" s="339" t="s">
        <v>41</v>
      </c>
      <c r="L278" s="338"/>
      <c r="M278" s="338" t="s">
        <v>483</v>
      </c>
      <c r="N278" s="338"/>
      <c r="O278" s="338"/>
      <c r="P278" s="338"/>
      <c r="Q278" s="338"/>
      <c r="R278" s="338"/>
      <c r="S278" s="338"/>
      <c r="T278" s="338"/>
      <c r="U278" s="338">
        <v>0</v>
      </c>
      <c r="V278" s="339"/>
      <c r="W278" s="338"/>
      <c r="X278" s="338"/>
      <c r="Y278" s="338"/>
      <c r="Z278" s="353">
        <f t="shared" si="56"/>
        <v>0</v>
      </c>
      <c r="AA278" s="677"/>
      <c r="AB278" s="353"/>
      <c r="AC278" s="353"/>
      <c r="AD278" s="353"/>
      <c r="AE278" s="353">
        <f t="shared" si="58"/>
        <v>0</v>
      </c>
      <c r="AF278" s="312"/>
      <c r="AG278" s="312"/>
      <c r="AH278" s="312"/>
      <c r="AI278" s="338"/>
      <c r="AJ278" s="323"/>
    </row>
    <row r="279" spans="1:36" s="447" customFormat="1" ht="25.5">
      <c r="A279" s="441"/>
      <c r="B279" s="441">
        <v>41</v>
      </c>
      <c r="C279" s="442" t="s">
        <v>665</v>
      </c>
      <c r="D279" s="442" t="s">
        <v>431</v>
      </c>
      <c r="E279" s="448"/>
      <c r="F279" s="443"/>
      <c r="G279" s="444"/>
      <c r="H279" s="444"/>
      <c r="I279" s="444"/>
      <c r="J279" s="444"/>
      <c r="K279" s="444"/>
      <c r="L279" s="444"/>
      <c r="M279" s="444"/>
      <c r="N279" s="444"/>
      <c r="O279" s="444"/>
      <c r="P279" s="444"/>
      <c r="Q279" s="444"/>
      <c r="R279" s="444"/>
      <c r="S279" s="444"/>
      <c r="T279" s="444"/>
      <c r="U279" s="444"/>
      <c r="V279" s="444"/>
      <c r="W279" s="444"/>
      <c r="X279" s="444"/>
      <c r="Y279" s="444"/>
      <c r="Z279" s="445">
        <f t="shared" ref="Z279:AE279" si="59">SUM(Z280:Z282)</f>
        <v>0</v>
      </c>
      <c r="AA279" s="691">
        <f t="shared" si="59"/>
        <v>0</v>
      </c>
      <c r="AB279" s="445">
        <f t="shared" si="59"/>
        <v>0</v>
      </c>
      <c r="AC279" s="445">
        <f t="shared" si="59"/>
        <v>0</v>
      </c>
      <c r="AD279" s="445">
        <f t="shared" si="59"/>
        <v>0</v>
      </c>
      <c r="AE279" s="445">
        <f t="shared" si="59"/>
        <v>0</v>
      </c>
      <c r="AF279" s="446"/>
      <c r="AG279" s="446"/>
      <c r="AH279" s="446"/>
      <c r="AI279" s="444"/>
      <c r="AJ279" s="442"/>
    </row>
    <row r="280" spans="1:36" ht="25.5" outlineLevel="1">
      <c r="A280" s="437"/>
      <c r="B280" s="437"/>
      <c r="C280" s="323" t="s">
        <v>430</v>
      </c>
      <c r="D280" s="323" t="s">
        <v>431</v>
      </c>
      <c r="E280" s="327"/>
      <c r="F280" s="371" t="s">
        <v>276</v>
      </c>
      <c r="G280" s="338"/>
      <c r="H280" s="338"/>
      <c r="I280" s="339" t="s">
        <v>273</v>
      </c>
      <c r="J280" s="338" t="s">
        <v>288</v>
      </c>
      <c r="K280" s="339" t="s">
        <v>41</v>
      </c>
      <c r="L280" s="338"/>
      <c r="M280" s="338" t="s">
        <v>483</v>
      </c>
      <c r="N280" s="338"/>
      <c r="O280" s="338"/>
      <c r="P280" s="338"/>
      <c r="Q280" s="338"/>
      <c r="R280" s="338"/>
      <c r="S280" s="338"/>
      <c r="T280" s="338"/>
      <c r="U280" s="338">
        <v>0</v>
      </c>
      <c r="V280" s="338"/>
      <c r="W280" s="338"/>
      <c r="X280" s="338"/>
      <c r="Y280" s="338"/>
      <c r="Z280" s="353">
        <f t="shared" si="56"/>
        <v>0</v>
      </c>
      <c r="AA280" s="677"/>
      <c r="AB280" s="353"/>
      <c r="AC280" s="353"/>
      <c r="AD280" s="353"/>
      <c r="AE280" s="353">
        <f>(AB280*$AB$405+$AC$405*AC280)/1000</f>
        <v>0</v>
      </c>
      <c r="AF280" s="312"/>
      <c r="AG280" s="312"/>
      <c r="AH280" s="312"/>
      <c r="AI280" s="338"/>
      <c r="AJ280" s="323"/>
    </row>
    <row r="281" spans="1:36" ht="25.5" outlineLevel="1">
      <c r="A281" s="437"/>
      <c r="B281" s="437"/>
      <c r="C281" s="323" t="s">
        <v>333</v>
      </c>
      <c r="D281" s="324" t="s">
        <v>334</v>
      </c>
      <c r="E281" s="327"/>
      <c r="F281" s="371" t="s">
        <v>276</v>
      </c>
      <c r="G281" s="338"/>
      <c r="H281" s="338"/>
      <c r="I281" s="339" t="s">
        <v>273</v>
      </c>
      <c r="J281" s="338" t="s">
        <v>287</v>
      </c>
      <c r="K281" s="339" t="s">
        <v>41</v>
      </c>
      <c r="L281" s="338"/>
      <c r="M281" s="338" t="s">
        <v>483</v>
      </c>
      <c r="N281" s="338"/>
      <c r="O281" s="338"/>
      <c r="P281" s="338"/>
      <c r="Q281" s="338"/>
      <c r="R281" s="338"/>
      <c r="S281" s="338"/>
      <c r="T281" s="338"/>
      <c r="U281" s="338">
        <v>0</v>
      </c>
      <c r="V281" s="338"/>
      <c r="W281" s="338"/>
      <c r="X281" s="338"/>
      <c r="Y281" s="338"/>
      <c r="Z281" s="353">
        <f t="shared" si="56"/>
        <v>0</v>
      </c>
      <c r="AA281" s="677"/>
      <c r="AB281" s="353"/>
      <c r="AC281" s="353"/>
      <c r="AD281" s="353"/>
      <c r="AE281" s="353">
        <f>(AB281*$AB$405+$AC$405*AC281)/1000</f>
        <v>0</v>
      </c>
      <c r="AF281" s="312"/>
      <c r="AG281" s="312"/>
      <c r="AH281" s="312"/>
      <c r="AI281" s="338"/>
      <c r="AJ281" s="323" t="s">
        <v>1005</v>
      </c>
    </row>
    <row r="282" spans="1:36" ht="51" outlineLevel="1">
      <c r="A282" s="437"/>
      <c r="B282" s="437"/>
      <c r="C282" s="323" t="s">
        <v>615</v>
      </c>
      <c r="D282" s="323" t="s">
        <v>616</v>
      </c>
      <c r="E282" s="327"/>
      <c r="F282" s="371" t="s">
        <v>276</v>
      </c>
      <c r="G282" s="337"/>
      <c r="H282" s="337"/>
      <c r="I282" s="339" t="s">
        <v>273</v>
      </c>
      <c r="J282" s="338" t="s">
        <v>286</v>
      </c>
      <c r="K282" s="339" t="s">
        <v>617</v>
      </c>
      <c r="L282" s="338"/>
      <c r="M282" s="338" t="s">
        <v>483</v>
      </c>
      <c r="N282" s="338"/>
      <c r="O282" s="338"/>
      <c r="P282" s="338"/>
      <c r="Q282" s="338"/>
      <c r="R282" s="338"/>
      <c r="S282" s="338"/>
      <c r="T282" s="338"/>
      <c r="U282" s="338">
        <v>0</v>
      </c>
      <c r="V282" s="338"/>
      <c r="W282" s="338"/>
      <c r="X282" s="338"/>
      <c r="Y282" s="338"/>
      <c r="Z282" s="353">
        <f t="shared" si="56"/>
        <v>0</v>
      </c>
      <c r="AA282" s="677"/>
      <c r="AB282" s="353"/>
      <c r="AC282" s="353"/>
      <c r="AD282" s="353"/>
      <c r="AE282" s="353">
        <f>(AB282*$AB$405+$AC$405*AC282)/1000</f>
        <v>0</v>
      </c>
      <c r="AF282" s="312"/>
      <c r="AG282" s="312"/>
      <c r="AH282" s="312"/>
      <c r="AI282" s="338"/>
      <c r="AJ282" s="323"/>
    </row>
    <row r="283" spans="1:36">
      <c r="A283" s="437"/>
      <c r="B283" s="437"/>
      <c r="C283" s="323"/>
      <c r="D283" s="323"/>
      <c r="E283" s="323"/>
      <c r="F283" s="371"/>
      <c r="G283" s="339"/>
      <c r="H283" s="339"/>
      <c r="I283" s="339"/>
      <c r="J283" s="339"/>
      <c r="K283" s="338"/>
      <c r="L283" s="338"/>
      <c r="M283" s="338"/>
      <c r="N283" s="338"/>
      <c r="O283" s="338"/>
      <c r="P283" s="338"/>
      <c r="Q283" s="338"/>
      <c r="R283" s="338"/>
      <c r="S283" s="338"/>
      <c r="T283" s="338"/>
      <c r="U283" s="338"/>
      <c r="V283" s="338"/>
      <c r="W283" s="338"/>
      <c r="X283" s="338"/>
      <c r="Y283" s="338"/>
      <c r="Z283" s="353"/>
      <c r="AA283" s="677"/>
      <c r="AB283" s="353"/>
      <c r="AC283" s="353"/>
      <c r="AD283" s="353"/>
      <c r="AE283" s="353"/>
      <c r="AF283" s="312"/>
      <c r="AG283" s="312"/>
      <c r="AH283" s="312"/>
      <c r="AI283" s="338"/>
      <c r="AJ283" s="323"/>
    </row>
    <row r="284" spans="1:36" ht="12.75">
      <c r="A284" s="541" t="s">
        <v>1088</v>
      </c>
      <c r="B284" s="503" t="s">
        <v>246</v>
      </c>
      <c r="C284" s="322"/>
      <c r="D284" s="322"/>
      <c r="E284" s="322"/>
      <c r="F284" s="370"/>
      <c r="G284" s="336"/>
      <c r="H284" s="336"/>
      <c r="I284" s="336"/>
      <c r="J284" s="336"/>
      <c r="K284" s="336"/>
      <c r="L284" s="336"/>
      <c r="M284" s="336"/>
      <c r="N284" s="336"/>
      <c r="O284" s="336"/>
      <c r="P284" s="336"/>
      <c r="Q284" s="336"/>
      <c r="R284" s="336"/>
      <c r="S284" s="336"/>
      <c r="T284" s="336"/>
      <c r="U284" s="336"/>
      <c r="V284" s="336"/>
      <c r="W284" s="336"/>
      <c r="X284" s="336"/>
      <c r="Y284" s="336"/>
      <c r="Z284" s="354"/>
      <c r="AA284" s="354"/>
      <c r="AB284" s="354"/>
      <c r="AC284" s="354"/>
      <c r="AD284" s="354"/>
      <c r="AE284" s="354"/>
      <c r="AF284" s="314"/>
      <c r="AG284" s="314"/>
      <c r="AH284" s="314"/>
      <c r="AI284" s="487"/>
      <c r="AJ284" s="322"/>
    </row>
    <row r="285" spans="1:36">
      <c r="A285" s="437"/>
      <c r="B285" s="437"/>
      <c r="C285" s="323"/>
      <c r="D285" s="324"/>
      <c r="E285" s="327"/>
      <c r="F285" s="371"/>
      <c r="G285" s="338"/>
      <c r="H285" s="338"/>
      <c r="I285" s="338"/>
      <c r="J285" s="338"/>
      <c r="K285" s="338"/>
      <c r="L285" s="338"/>
      <c r="M285" s="338"/>
      <c r="N285" s="338"/>
      <c r="O285" s="338"/>
      <c r="P285" s="338"/>
      <c r="Q285" s="338"/>
      <c r="R285" s="338"/>
      <c r="S285" s="338"/>
      <c r="T285" s="338"/>
      <c r="U285" s="338"/>
      <c r="V285" s="338"/>
      <c r="W285" s="338"/>
      <c r="X285" s="338"/>
      <c r="Y285" s="338"/>
      <c r="Z285" s="353"/>
      <c r="AA285" s="677"/>
      <c r="AB285" s="353"/>
      <c r="AC285" s="353"/>
      <c r="AD285" s="353"/>
      <c r="AE285" s="353"/>
      <c r="AF285" s="312"/>
      <c r="AG285" s="312"/>
      <c r="AH285" s="312"/>
      <c r="AI285" s="338"/>
      <c r="AJ285" s="324"/>
    </row>
    <row r="286" spans="1:36" s="447" customFormat="1" ht="25.5">
      <c r="A286" s="693"/>
      <c r="B286" s="441">
        <v>42</v>
      </c>
      <c r="C286" s="442" t="s">
        <v>1006</v>
      </c>
      <c r="D286" s="442" t="s">
        <v>1352</v>
      </c>
      <c r="E286" s="448"/>
      <c r="F286" s="443"/>
      <c r="G286" s="444"/>
      <c r="H286" s="444"/>
      <c r="I286" s="444"/>
      <c r="J286" s="444"/>
      <c r="K286" s="444"/>
      <c r="L286" s="444"/>
      <c r="M286" s="444"/>
      <c r="N286" s="444"/>
      <c r="O286" s="444"/>
      <c r="P286" s="444"/>
      <c r="Q286" s="444"/>
      <c r="R286" s="444"/>
      <c r="S286" s="444"/>
      <c r="T286" s="444"/>
      <c r="U286" s="444"/>
      <c r="V286" s="444"/>
      <c r="W286" s="444"/>
      <c r="X286" s="444"/>
      <c r="Y286" s="444"/>
      <c r="Z286" s="445">
        <f t="shared" ref="Z286:AE286" si="60">SUM(Z287:Z302)</f>
        <v>0</v>
      </c>
      <c r="AA286" s="691">
        <f t="shared" si="60"/>
        <v>0</v>
      </c>
      <c r="AB286" s="445">
        <f t="shared" si="60"/>
        <v>0</v>
      </c>
      <c r="AC286" s="445">
        <f t="shared" si="60"/>
        <v>0</v>
      </c>
      <c r="AD286" s="445">
        <f t="shared" si="60"/>
        <v>0</v>
      </c>
      <c r="AE286" s="445">
        <f t="shared" si="60"/>
        <v>0</v>
      </c>
      <c r="AF286" s="446"/>
      <c r="AG286" s="446"/>
      <c r="AH286" s="446"/>
      <c r="AI286" s="444"/>
      <c r="AJ286" s="442"/>
    </row>
    <row r="287" spans="1:36" s="625" customFormat="1" ht="25.5" outlineLevel="1">
      <c r="B287" s="505"/>
      <c r="C287" s="498" t="s">
        <v>1127</v>
      </c>
      <c r="D287" s="498"/>
      <c r="E287" s="616"/>
      <c r="F287" s="506"/>
      <c r="G287" s="507"/>
      <c r="H287" s="507"/>
      <c r="I287" s="507"/>
      <c r="J287" s="507" t="s">
        <v>1128</v>
      </c>
      <c r="K287" s="507"/>
      <c r="L287" s="507"/>
      <c r="M287" s="507"/>
      <c r="N287" s="507"/>
      <c r="O287" s="507"/>
      <c r="P287" s="507"/>
      <c r="Q287" s="507"/>
      <c r="R287" s="507"/>
      <c r="S287" s="507"/>
      <c r="T287" s="507"/>
      <c r="U287" s="507"/>
      <c r="V287" s="507"/>
      <c r="W287" s="507"/>
      <c r="X287" s="507"/>
      <c r="Y287" s="507"/>
      <c r="Z287" s="353">
        <f t="shared" ref="Z287:Z302" si="61">AA287+AB287+AC287</f>
        <v>0</v>
      </c>
      <c r="AA287" s="678"/>
      <c r="AB287" s="561"/>
      <c r="AC287" s="561"/>
      <c r="AD287" s="561"/>
      <c r="AE287" s="509">
        <f t="shared" ref="AE287:AE301" si="62">(AB287*$AB$405+$AC$405*AC287)/1000</f>
        <v>0</v>
      </c>
      <c r="AF287" s="624"/>
      <c r="AG287" s="624"/>
      <c r="AH287" s="624"/>
      <c r="AI287" s="507"/>
      <c r="AJ287" s="498"/>
    </row>
    <row r="288" spans="1:36" s="625" customFormat="1" outlineLevel="1">
      <c r="A288" s="505"/>
      <c r="B288" s="505"/>
      <c r="C288" s="498" t="s">
        <v>359</v>
      </c>
      <c r="D288" s="498" t="s">
        <v>681</v>
      </c>
      <c r="E288" s="498"/>
      <c r="F288" s="506" t="s">
        <v>275</v>
      </c>
      <c r="G288" s="507"/>
      <c r="H288" s="507"/>
      <c r="I288" s="507"/>
      <c r="J288" s="507"/>
      <c r="K288" s="507" t="s">
        <v>677</v>
      </c>
      <c r="L288" s="507"/>
      <c r="M288" s="507"/>
      <c r="N288" s="507"/>
      <c r="O288" s="507"/>
      <c r="P288" s="508"/>
      <c r="Q288" s="507"/>
      <c r="R288" s="507"/>
      <c r="S288" s="507"/>
      <c r="T288" s="507"/>
      <c r="U288" s="508">
        <v>0</v>
      </c>
      <c r="V288" s="507"/>
      <c r="W288" s="507"/>
      <c r="X288" s="508"/>
      <c r="Y288" s="507"/>
      <c r="Z288" s="353">
        <f t="shared" si="61"/>
        <v>0</v>
      </c>
      <c r="AA288" s="678"/>
      <c r="AB288" s="561"/>
      <c r="AC288" s="561"/>
      <c r="AD288" s="561"/>
      <c r="AE288" s="509">
        <f t="shared" si="62"/>
        <v>0</v>
      </c>
      <c r="AF288" s="624"/>
      <c r="AG288" s="624"/>
      <c r="AH288" s="624"/>
      <c r="AI288" s="507"/>
      <c r="AJ288" s="498" t="s">
        <v>1008</v>
      </c>
    </row>
    <row r="289" spans="1:36" s="511" customFormat="1" outlineLevel="1">
      <c r="A289" s="505"/>
      <c r="B289" s="505"/>
      <c r="C289" s="498"/>
      <c r="D289" s="498" t="s">
        <v>1007</v>
      </c>
      <c r="E289" s="616"/>
      <c r="F289" s="506" t="s">
        <v>275</v>
      </c>
      <c r="G289" s="617"/>
      <c r="H289" s="617"/>
      <c r="I289" s="507" t="s">
        <v>273</v>
      </c>
      <c r="J289" s="508" t="s">
        <v>287</v>
      </c>
      <c r="K289" s="654" t="s">
        <v>33</v>
      </c>
      <c r="L289" s="508"/>
      <c r="M289" s="508" t="s">
        <v>483</v>
      </c>
      <c r="N289" s="508"/>
      <c r="O289" s="508"/>
      <c r="P289" s="508"/>
      <c r="Q289" s="508"/>
      <c r="R289" s="508"/>
      <c r="S289" s="508"/>
      <c r="T289" s="508"/>
      <c r="U289" s="508">
        <v>0</v>
      </c>
      <c r="V289" s="508"/>
      <c r="W289" s="508"/>
      <c r="X289" s="508"/>
      <c r="Y289" s="508"/>
      <c r="Z289" s="353">
        <f t="shared" si="61"/>
        <v>0</v>
      </c>
      <c r="AA289" s="677"/>
      <c r="AB289" s="509"/>
      <c r="AC289" s="509"/>
      <c r="AD289" s="509"/>
      <c r="AE289" s="509">
        <f t="shared" si="62"/>
        <v>0</v>
      </c>
      <c r="AF289" s="510"/>
      <c r="AG289" s="510"/>
      <c r="AH289" s="510"/>
      <c r="AI289" s="508"/>
      <c r="AJ289" s="498"/>
    </row>
    <row r="290" spans="1:36" s="511" customFormat="1" ht="25.5" customHeight="1" outlineLevel="1">
      <c r="A290" s="505"/>
      <c r="B290" s="505"/>
      <c r="C290" s="498"/>
      <c r="D290" s="498" t="s">
        <v>1009</v>
      </c>
      <c r="E290" s="616"/>
      <c r="F290" s="506" t="s">
        <v>275</v>
      </c>
      <c r="G290" s="617"/>
      <c r="H290" s="617"/>
      <c r="I290" s="507" t="s">
        <v>273</v>
      </c>
      <c r="J290" s="508" t="s">
        <v>287</v>
      </c>
      <c r="K290" s="654" t="s">
        <v>33</v>
      </c>
      <c r="L290" s="508"/>
      <c r="M290" s="508" t="s">
        <v>483</v>
      </c>
      <c r="N290" s="508"/>
      <c r="O290" s="508"/>
      <c r="P290" s="508"/>
      <c r="Q290" s="508"/>
      <c r="R290" s="508"/>
      <c r="S290" s="508"/>
      <c r="T290" s="508"/>
      <c r="U290" s="508">
        <v>0</v>
      </c>
      <c r="V290" s="508"/>
      <c r="W290" s="508"/>
      <c r="X290" s="508"/>
      <c r="Y290" s="508"/>
      <c r="Z290" s="353">
        <f t="shared" si="61"/>
        <v>0</v>
      </c>
      <c r="AA290" s="677"/>
      <c r="AB290" s="509"/>
      <c r="AC290" s="509"/>
      <c r="AD290" s="509"/>
      <c r="AE290" s="509">
        <f t="shared" si="62"/>
        <v>0</v>
      </c>
      <c r="AF290" s="510"/>
      <c r="AG290" s="510"/>
      <c r="AH290" s="510"/>
      <c r="AI290" s="508"/>
      <c r="AJ290" s="498"/>
    </row>
    <row r="291" spans="1:36" s="511" customFormat="1" ht="25.5" customHeight="1" outlineLevel="1">
      <c r="A291" s="505"/>
      <c r="B291" s="505"/>
      <c r="C291" s="498"/>
      <c r="D291" s="498" t="s">
        <v>563</v>
      </c>
      <c r="E291" s="616"/>
      <c r="F291" s="506" t="s">
        <v>275</v>
      </c>
      <c r="G291" s="617"/>
      <c r="H291" s="617"/>
      <c r="I291" s="507" t="s">
        <v>273</v>
      </c>
      <c r="J291" s="508" t="s">
        <v>287</v>
      </c>
      <c r="K291" s="654" t="s">
        <v>33</v>
      </c>
      <c r="L291" s="508"/>
      <c r="M291" s="508" t="s">
        <v>483</v>
      </c>
      <c r="N291" s="508"/>
      <c r="O291" s="508"/>
      <c r="P291" s="508"/>
      <c r="Q291" s="508"/>
      <c r="R291" s="508"/>
      <c r="S291" s="508"/>
      <c r="T291" s="508"/>
      <c r="U291" s="508">
        <v>0</v>
      </c>
      <c r="V291" s="508"/>
      <c r="W291" s="508"/>
      <c r="X291" s="508"/>
      <c r="Y291" s="508"/>
      <c r="Z291" s="353">
        <f t="shared" si="61"/>
        <v>0</v>
      </c>
      <c r="AA291" s="677"/>
      <c r="AB291" s="509"/>
      <c r="AC291" s="509"/>
      <c r="AD291" s="509"/>
      <c r="AE291" s="509">
        <f t="shared" si="62"/>
        <v>0</v>
      </c>
      <c r="AF291" s="510"/>
      <c r="AG291" s="510"/>
      <c r="AH291" s="510"/>
      <c r="AI291" s="508"/>
      <c r="AJ291" s="498"/>
    </row>
    <row r="292" spans="1:36" s="511" customFormat="1" ht="27" customHeight="1" outlineLevel="1">
      <c r="A292" s="505"/>
      <c r="B292" s="505"/>
      <c r="C292" s="498"/>
      <c r="D292" s="498" t="s">
        <v>564</v>
      </c>
      <c r="E292" s="616"/>
      <c r="F292" s="506" t="s">
        <v>275</v>
      </c>
      <c r="G292" s="617"/>
      <c r="H292" s="617"/>
      <c r="I292" s="507" t="s">
        <v>273</v>
      </c>
      <c r="J292" s="508" t="s">
        <v>287</v>
      </c>
      <c r="K292" s="654" t="s">
        <v>33</v>
      </c>
      <c r="L292" s="508"/>
      <c r="M292" s="508" t="s">
        <v>483</v>
      </c>
      <c r="N292" s="508"/>
      <c r="O292" s="508"/>
      <c r="P292" s="508"/>
      <c r="Q292" s="508"/>
      <c r="R292" s="508"/>
      <c r="S292" s="508"/>
      <c r="T292" s="508"/>
      <c r="U292" s="508">
        <v>0</v>
      </c>
      <c r="V292" s="508"/>
      <c r="W292" s="508"/>
      <c r="X292" s="508"/>
      <c r="Y292" s="508"/>
      <c r="Z292" s="353">
        <f t="shared" si="61"/>
        <v>0</v>
      </c>
      <c r="AA292" s="677"/>
      <c r="AB292" s="509"/>
      <c r="AC292" s="509"/>
      <c r="AD292" s="509"/>
      <c r="AE292" s="509">
        <f t="shared" si="62"/>
        <v>0</v>
      </c>
      <c r="AF292" s="510"/>
      <c r="AG292" s="510"/>
      <c r="AH292" s="510"/>
      <c r="AI292" s="508"/>
      <c r="AJ292" s="658"/>
    </row>
    <row r="293" spans="1:36" s="511" customFormat="1" ht="27" customHeight="1" outlineLevel="1">
      <c r="A293" s="505"/>
      <c r="B293" s="505"/>
      <c r="C293" s="498"/>
      <c r="D293" s="498" t="s">
        <v>566</v>
      </c>
      <c r="E293" s="616"/>
      <c r="F293" s="506" t="s">
        <v>275</v>
      </c>
      <c r="G293" s="617"/>
      <c r="H293" s="617"/>
      <c r="I293" s="507" t="s">
        <v>273</v>
      </c>
      <c r="J293" s="508" t="s">
        <v>287</v>
      </c>
      <c r="K293" s="654" t="s">
        <v>33</v>
      </c>
      <c r="L293" s="508"/>
      <c r="M293" s="508" t="s">
        <v>483</v>
      </c>
      <c r="N293" s="508"/>
      <c r="O293" s="508"/>
      <c r="P293" s="508"/>
      <c r="Q293" s="508"/>
      <c r="R293" s="508"/>
      <c r="S293" s="508"/>
      <c r="T293" s="508"/>
      <c r="U293" s="508">
        <v>0</v>
      </c>
      <c r="V293" s="508"/>
      <c r="W293" s="508"/>
      <c r="X293" s="508"/>
      <c r="Y293" s="508"/>
      <c r="Z293" s="353">
        <f t="shared" si="61"/>
        <v>0</v>
      </c>
      <c r="AA293" s="677"/>
      <c r="AB293" s="509"/>
      <c r="AC293" s="509"/>
      <c r="AD293" s="509"/>
      <c r="AE293" s="509">
        <f t="shared" si="62"/>
        <v>0</v>
      </c>
      <c r="AF293" s="510"/>
      <c r="AG293" s="510"/>
      <c r="AH293" s="510"/>
      <c r="AI293" s="508"/>
      <c r="AJ293" s="498"/>
    </row>
    <row r="294" spans="1:36" s="511" customFormat="1" ht="25.5" outlineLevel="1">
      <c r="A294" s="505"/>
      <c r="B294" s="505"/>
      <c r="C294" s="498"/>
      <c r="D294" s="498" t="s">
        <v>567</v>
      </c>
      <c r="E294" s="616"/>
      <c r="F294" s="506" t="s">
        <v>275</v>
      </c>
      <c r="G294" s="617"/>
      <c r="H294" s="617"/>
      <c r="I294" s="507" t="s">
        <v>273</v>
      </c>
      <c r="J294" s="508" t="s">
        <v>287</v>
      </c>
      <c r="K294" s="654" t="s">
        <v>34</v>
      </c>
      <c r="L294" s="508"/>
      <c r="M294" s="508" t="s">
        <v>483</v>
      </c>
      <c r="N294" s="508"/>
      <c r="O294" s="508"/>
      <c r="P294" s="508"/>
      <c r="Q294" s="508"/>
      <c r="R294" s="508"/>
      <c r="S294" s="508"/>
      <c r="T294" s="508"/>
      <c r="U294" s="508">
        <v>0</v>
      </c>
      <c r="V294" s="508"/>
      <c r="W294" s="508"/>
      <c r="X294" s="508"/>
      <c r="Y294" s="508"/>
      <c r="Z294" s="353">
        <f t="shared" si="61"/>
        <v>0</v>
      </c>
      <c r="AA294" s="677"/>
      <c r="AB294" s="509"/>
      <c r="AC294" s="509"/>
      <c r="AD294" s="509"/>
      <c r="AE294" s="509">
        <f t="shared" si="62"/>
        <v>0</v>
      </c>
      <c r="AF294" s="510"/>
      <c r="AG294" s="510"/>
      <c r="AH294" s="510"/>
      <c r="AI294" s="508"/>
      <c r="AJ294" s="498"/>
    </row>
    <row r="295" spans="1:36" s="511" customFormat="1" ht="25.5" outlineLevel="1">
      <c r="B295" s="505"/>
      <c r="C295" s="498" t="s">
        <v>1023</v>
      </c>
      <c r="D295" s="498" t="s">
        <v>1129</v>
      </c>
      <c r="E295" s="616"/>
      <c r="F295" s="506" t="s">
        <v>275</v>
      </c>
      <c r="G295" s="617"/>
      <c r="H295" s="617"/>
      <c r="I295" s="507" t="s">
        <v>273</v>
      </c>
      <c r="J295" s="507" t="s">
        <v>1130</v>
      </c>
      <c r="K295" s="507" t="s">
        <v>1022</v>
      </c>
      <c r="L295" s="508"/>
      <c r="M295" s="508" t="s">
        <v>483</v>
      </c>
      <c r="N295" s="508"/>
      <c r="O295" s="508"/>
      <c r="P295" s="508"/>
      <c r="Q295" s="508"/>
      <c r="R295" s="508"/>
      <c r="S295" s="508"/>
      <c r="T295" s="508"/>
      <c r="U295" s="508">
        <v>0</v>
      </c>
      <c r="V295" s="508"/>
      <c r="W295" s="508"/>
      <c r="X295" s="508"/>
      <c r="Y295" s="508"/>
      <c r="Z295" s="353">
        <f t="shared" si="61"/>
        <v>0</v>
      </c>
      <c r="AA295" s="677"/>
      <c r="AB295" s="509"/>
      <c r="AC295" s="509"/>
      <c r="AD295" s="509"/>
      <c r="AE295" s="509">
        <f t="shared" si="62"/>
        <v>0</v>
      </c>
      <c r="AF295" s="510"/>
      <c r="AG295" s="510"/>
      <c r="AH295" s="510"/>
      <c r="AI295" s="508"/>
      <c r="AJ295" s="498"/>
    </row>
    <row r="296" spans="1:36" s="511" customFormat="1" ht="25.5" outlineLevel="1">
      <c r="A296" s="505"/>
      <c r="B296" s="505"/>
      <c r="C296" s="498" t="s">
        <v>417</v>
      </c>
      <c r="D296" s="498" t="s">
        <v>418</v>
      </c>
      <c r="E296" s="616"/>
      <c r="F296" s="506" t="s">
        <v>275</v>
      </c>
      <c r="G296" s="617"/>
      <c r="H296" s="617"/>
      <c r="I296" s="507" t="s">
        <v>273</v>
      </c>
      <c r="J296" s="508" t="s">
        <v>285</v>
      </c>
      <c r="K296" s="507" t="s">
        <v>692</v>
      </c>
      <c r="L296" s="508"/>
      <c r="M296" s="508" t="s">
        <v>483</v>
      </c>
      <c r="N296" s="508"/>
      <c r="O296" s="508"/>
      <c r="P296" s="508"/>
      <c r="Q296" s="508"/>
      <c r="R296" s="508"/>
      <c r="S296" s="508"/>
      <c r="T296" s="508"/>
      <c r="U296" s="508">
        <v>0</v>
      </c>
      <c r="V296" s="508"/>
      <c r="W296" s="508"/>
      <c r="X296" s="508"/>
      <c r="Y296" s="508"/>
      <c r="Z296" s="353">
        <f t="shared" si="61"/>
        <v>0</v>
      </c>
      <c r="AA296" s="677"/>
      <c r="AB296" s="509"/>
      <c r="AC296" s="509"/>
      <c r="AD296" s="509"/>
      <c r="AE296" s="509">
        <f t="shared" si="62"/>
        <v>0</v>
      </c>
      <c r="AF296" s="510"/>
      <c r="AG296" s="510"/>
      <c r="AH296" s="510"/>
      <c r="AI296" s="508"/>
      <c r="AJ296" s="498"/>
    </row>
    <row r="297" spans="1:36" ht="25.5" outlineLevel="1">
      <c r="A297" s="437"/>
      <c r="B297" s="437"/>
      <c r="C297" s="323"/>
      <c r="D297" s="323" t="s">
        <v>561</v>
      </c>
      <c r="E297" s="327"/>
      <c r="F297" s="371" t="s">
        <v>275</v>
      </c>
      <c r="G297" s="337"/>
      <c r="H297" s="337"/>
      <c r="I297" s="339" t="s">
        <v>273</v>
      </c>
      <c r="J297" s="338" t="s">
        <v>287</v>
      </c>
      <c r="K297" s="339" t="s">
        <v>692</v>
      </c>
      <c r="L297" s="338"/>
      <c r="M297" s="338" t="s">
        <v>483</v>
      </c>
      <c r="N297" s="338"/>
      <c r="O297" s="338"/>
      <c r="P297" s="338"/>
      <c r="Q297" s="338"/>
      <c r="R297" s="338"/>
      <c r="S297" s="338"/>
      <c r="T297" s="338"/>
      <c r="U297" s="338">
        <v>0</v>
      </c>
      <c r="V297" s="338"/>
      <c r="W297" s="338"/>
      <c r="X297" s="338"/>
      <c r="Y297" s="338"/>
      <c r="Z297" s="353">
        <f t="shared" si="61"/>
        <v>0</v>
      </c>
      <c r="AA297" s="677"/>
      <c r="AB297" s="353"/>
      <c r="AC297" s="353"/>
      <c r="AD297" s="353"/>
      <c r="AE297" s="353">
        <f t="shared" si="62"/>
        <v>0</v>
      </c>
      <c r="AF297" s="312"/>
      <c r="AG297" s="312"/>
      <c r="AH297" s="312"/>
      <c r="AI297" s="338"/>
      <c r="AJ297" s="323"/>
    </row>
    <row r="298" spans="1:36" ht="25.5" outlineLevel="1">
      <c r="A298" s="437"/>
      <c r="B298" s="437"/>
      <c r="C298" s="323"/>
      <c r="D298" s="323" t="s">
        <v>613</v>
      </c>
      <c r="E298" s="327"/>
      <c r="F298" s="371" t="s">
        <v>275</v>
      </c>
      <c r="G298" s="337"/>
      <c r="H298" s="337"/>
      <c r="I298" s="339" t="s">
        <v>273</v>
      </c>
      <c r="J298" s="338" t="s">
        <v>286</v>
      </c>
      <c r="K298" s="339" t="s">
        <v>692</v>
      </c>
      <c r="L298" s="338"/>
      <c r="M298" s="338" t="s">
        <v>483</v>
      </c>
      <c r="N298" s="338"/>
      <c r="O298" s="338"/>
      <c r="P298" s="338"/>
      <c r="Q298" s="338"/>
      <c r="R298" s="338"/>
      <c r="S298" s="338"/>
      <c r="T298" s="338"/>
      <c r="U298" s="338">
        <v>0</v>
      </c>
      <c r="V298" s="338"/>
      <c r="W298" s="338"/>
      <c r="X298" s="338"/>
      <c r="Y298" s="338"/>
      <c r="Z298" s="353">
        <f t="shared" si="61"/>
        <v>0</v>
      </c>
      <c r="AA298" s="677"/>
      <c r="AB298" s="353"/>
      <c r="AC298" s="353"/>
      <c r="AD298" s="353"/>
      <c r="AE298" s="353">
        <f t="shared" si="62"/>
        <v>0</v>
      </c>
      <c r="AF298" s="312"/>
      <c r="AG298" s="312"/>
      <c r="AH298" s="312"/>
      <c r="AI298" s="338"/>
      <c r="AJ298" s="323"/>
    </row>
    <row r="299" spans="1:36" ht="25.5" outlineLevel="1">
      <c r="A299" s="437"/>
      <c r="B299" s="437"/>
      <c r="C299" s="323"/>
      <c r="D299" s="323" t="s">
        <v>594</v>
      </c>
      <c r="E299" s="327"/>
      <c r="F299" s="371" t="s">
        <v>275</v>
      </c>
      <c r="G299" s="337"/>
      <c r="H299" s="337"/>
      <c r="I299" s="339" t="s">
        <v>273</v>
      </c>
      <c r="J299" s="338" t="s">
        <v>286</v>
      </c>
      <c r="K299" s="339" t="s">
        <v>41</v>
      </c>
      <c r="L299" s="338"/>
      <c r="M299" s="338" t="s">
        <v>483</v>
      </c>
      <c r="N299" s="338"/>
      <c r="O299" s="338"/>
      <c r="P299" s="338"/>
      <c r="Q299" s="338"/>
      <c r="R299" s="338"/>
      <c r="S299" s="338"/>
      <c r="T299" s="338"/>
      <c r="U299" s="338">
        <v>0</v>
      </c>
      <c r="V299" s="338"/>
      <c r="W299" s="338"/>
      <c r="X299" s="338"/>
      <c r="Y299" s="338"/>
      <c r="Z299" s="353">
        <f t="shared" si="61"/>
        <v>0</v>
      </c>
      <c r="AA299" s="677"/>
      <c r="AB299" s="353"/>
      <c r="AC299" s="353"/>
      <c r="AD299" s="353"/>
      <c r="AE299" s="353">
        <f t="shared" si="62"/>
        <v>0</v>
      </c>
      <c r="AF299" s="312"/>
      <c r="AG299" s="312"/>
      <c r="AH299" s="312"/>
      <c r="AI299" s="338"/>
      <c r="AJ299" s="323"/>
    </row>
    <row r="300" spans="1:36" outlineLevel="1">
      <c r="A300" s="437"/>
      <c r="B300" s="437"/>
      <c r="C300" s="323"/>
      <c r="D300" s="323" t="s">
        <v>1010</v>
      </c>
      <c r="E300" s="327"/>
      <c r="F300" s="371" t="s">
        <v>275</v>
      </c>
      <c r="G300" s="337"/>
      <c r="H300" s="337"/>
      <c r="I300" s="339" t="s">
        <v>273</v>
      </c>
      <c r="J300" s="338"/>
      <c r="K300" s="339" t="s">
        <v>41</v>
      </c>
      <c r="L300" s="338"/>
      <c r="M300" s="338" t="s">
        <v>483</v>
      </c>
      <c r="N300" s="338"/>
      <c r="O300" s="338"/>
      <c r="P300" s="338"/>
      <c r="Q300" s="338"/>
      <c r="R300" s="338"/>
      <c r="S300" s="338"/>
      <c r="T300" s="338"/>
      <c r="U300" s="338">
        <v>0</v>
      </c>
      <c r="V300" s="338"/>
      <c r="W300" s="338"/>
      <c r="X300" s="338"/>
      <c r="Y300" s="338"/>
      <c r="Z300" s="353">
        <f t="shared" si="61"/>
        <v>0</v>
      </c>
      <c r="AA300" s="677"/>
      <c r="AB300" s="353"/>
      <c r="AC300" s="353"/>
      <c r="AD300" s="353"/>
      <c r="AE300" s="353">
        <f t="shared" si="62"/>
        <v>0</v>
      </c>
      <c r="AF300" s="312"/>
      <c r="AG300" s="312"/>
      <c r="AH300" s="312"/>
      <c r="AI300" s="338"/>
      <c r="AJ300" s="323"/>
    </row>
    <row r="301" spans="1:36" ht="38.25" outlineLevel="1">
      <c r="A301" s="437"/>
      <c r="B301" s="437"/>
      <c r="C301" s="323" t="s">
        <v>609</v>
      </c>
      <c r="D301" s="323" t="s">
        <v>589</v>
      </c>
      <c r="E301" s="327"/>
      <c r="F301" s="371" t="s">
        <v>275</v>
      </c>
      <c r="G301" s="337"/>
      <c r="H301" s="337"/>
      <c r="I301" s="339" t="s">
        <v>273</v>
      </c>
      <c r="J301" s="338" t="s">
        <v>286</v>
      </c>
      <c r="K301" s="339" t="s">
        <v>41</v>
      </c>
      <c r="L301" s="338"/>
      <c r="M301" s="338" t="s">
        <v>483</v>
      </c>
      <c r="N301" s="338"/>
      <c r="O301" s="338"/>
      <c r="P301" s="338"/>
      <c r="Q301" s="338"/>
      <c r="R301" s="338"/>
      <c r="S301" s="338"/>
      <c r="T301" s="338"/>
      <c r="U301" s="338">
        <v>0</v>
      </c>
      <c r="V301" s="338"/>
      <c r="W301" s="338"/>
      <c r="X301" s="338"/>
      <c r="Y301" s="338"/>
      <c r="Z301" s="353">
        <f t="shared" si="61"/>
        <v>0</v>
      </c>
      <c r="AA301" s="677"/>
      <c r="AB301" s="353"/>
      <c r="AC301" s="353"/>
      <c r="AD301" s="353"/>
      <c r="AE301" s="353">
        <f t="shared" si="62"/>
        <v>0</v>
      </c>
      <c r="AF301" s="312"/>
      <c r="AG301" s="312"/>
      <c r="AH301" s="312"/>
      <c r="AI301" s="338"/>
      <c r="AJ301" s="323"/>
    </row>
    <row r="302" spans="1:36" ht="38.25" outlineLevel="1">
      <c r="A302" s="437"/>
      <c r="B302" s="437"/>
      <c r="C302" s="323" t="s">
        <v>433</v>
      </c>
      <c r="D302" s="323" t="s">
        <v>435</v>
      </c>
      <c r="E302" s="327"/>
      <c r="F302" s="371" t="s">
        <v>275</v>
      </c>
      <c r="G302" s="337"/>
      <c r="H302" s="337"/>
      <c r="I302" s="339" t="s">
        <v>273</v>
      </c>
      <c r="J302" s="338" t="s">
        <v>288</v>
      </c>
      <c r="K302" s="339" t="s">
        <v>434</v>
      </c>
      <c r="L302" s="338"/>
      <c r="M302" s="338" t="s">
        <v>483</v>
      </c>
      <c r="N302" s="338"/>
      <c r="O302" s="338"/>
      <c r="P302" s="338"/>
      <c r="Q302" s="338"/>
      <c r="R302" s="338"/>
      <c r="S302" s="338"/>
      <c r="T302" s="338"/>
      <c r="U302" s="338">
        <v>0</v>
      </c>
      <c r="V302" s="338"/>
      <c r="W302" s="338"/>
      <c r="X302" s="338"/>
      <c r="Y302" s="338"/>
      <c r="Z302" s="353">
        <f t="shared" si="61"/>
        <v>0</v>
      </c>
      <c r="AA302" s="677"/>
      <c r="AB302" s="353"/>
      <c r="AC302" s="353"/>
      <c r="AD302" s="353"/>
      <c r="AE302" s="353">
        <f>(AB302*$AB$405+$AC$405*AC302)/1000</f>
        <v>0</v>
      </c>
      <c r="AF302" s="312"/>
      <c r="AG302" s="312"/>
      <c r="AH302" s="312"/>
      <c r="AI302" s="338"/>
      <c r="AJ302" s="323"/>
    </row>
    <row r="303" spans="1:36">
      <c r="A303" s="437"/>
      <c r="B303" s="437"/>
      <c r="C303" s="323"/>
      <c r="D303" s="323"/>
      <c r="E303" s="323"/>
      <c r="F303" s="371"/>
      <c r="G303" s="339"/>
      <c r="H303" s="339"/>
      <c r="I303" s="339"/>
      <c r="J303" s="339"/>
      <c r="K303" s="338"/>
      <c r="L303" s="338"/>
      <c r="M303" s="338"/>
      <c r="N303" s="338"/>
      <c r="O303" s="338"/>
      <c r="P303" s="338"/>
      <c r="Q303" s="338"/>
      <c r="R303" s="338"/>
      <c r="S303" s="338"/>
      <c r="T303" s="338"/>
      <c r="U303" s="338"/>
      <c r="V303" s="338"/>
      <c r="W303" s="338"/>
      <c r="X303" s="338"/>
      <c r="Y303" s="338"/>
      <c r="Z303" s="353"/>
      <c r="AA303" s="677"/>
      <c r="AB303" s="353"/>
      <c r="AC303" s="353"/>
      <c r="AD303" s="353"/>
      <c r="AE303" s="353"/>
      <c r="AF303" s="312"/>
      <c r="AG303" s="312"/>
      <c r="AH303" s="312"/>
      <c r="AI303" s="338"/>
      <c r="AJ303" s="323"/>
    </row>
    <row r="304" spans="1:36" ht="12.75">
      <c r="A304" s="541" t="s">
        <v>1089</v>
      </c>
      <c r="B304" s="503" t="s">
        <v>267</v>
      </c>
      <c r="C304" s="322"/>
      <c r="D304" s="322"/>
      <c r="E304" s="322"/>
      <c r="F304" s="370"/>
      <c r="G304" s="336"/>
      <c r="H304" s="336"/>
      <c r="I304" s="336"/>
      <c r="J304" s="336"/>
      <c r="K304" s="336"/>
      <c r="L304" s="336"/>
      <c r="M304" s="336"/>
      <c r="N304" s="336"/>
      <c r="O304" s="336"/>
      <c r="P304" s="336"/>
      <c r="Q304" s="336"/>
      <c r="R304" s="336"/>
      <c r="S304" s="336"/>
      <c r="T304" s="336"/>
      <c r="U304" s="336"/>
      <c r="V304" s="336"/>
      <c r="W304" s="336"/>
      <c r="X304" s="336"/>
      <c r="Y304" s="336"/>
      <c r="Z304" s="354"/>
      <c r="AA304" s="354"/>
      <c r="AB304" s="354"/>
      <c r="AC304" s="354"/>
      <c r="AD304" s="354"/>
      <c r="AE304" s="354"/>
      <c r="AF304" s="314"/>
      <c r="AG304" s="314"/>
      <c r="AH304" s="314"/>
      <c r="AI304" s="487"/>
      <c r="AJ304" s="322"/>
    </row>
    <row r="305" spans="1:36">
      <c r="A305" s="437"/>
      <c r="B305" s="437"/>
      <c r="C305" s="323"/>
      <c r="D305" s="324"/>
      <c r="E305" s="327"/>
      <c r="F305" s="371"/>
      <c r="G305" s="338"/>
      <c r="H305" s="338"/>
      <c r="I305" s="338"/>
      <c r="J305" s="338"/>
      <c r="K305" s="338"/>
      <c r="L305" s="338"/>
      <c r="M305" s="338"/>
      <c r="N305" s="338"/>
      <c r="O305" s="338"/>
      <c r="P305" s="338"/>
      <c r="Q305" s="338"/>
      <c r="R305" s="338"/>
      <c r="S305" s="338"/>
      <c r="T305" s="338"/>
      <c r="U305" s="338"/>
      <c r="V305" s="338"/>
      <c r="W305" s="338"/>
      <c r="X305" s="338"/>
      <c r="Y305" s="338"/>
      <c r="Z305" s="353"/>
      <c r="AA305" s="677"/>
      <c r="AB305" s="353"/>
      <c r="AC305" s="353"/>
      <c r="AD305" s="353"/>
      <c r="AE305" s="353"/>
      <c r="AF305" s="312"/>
      <c r="AG305" s="312"/>
      <c r="AH305" s="312"/>
      <c r="AI305" s="338"/>
      <c r="AJ305" s="324"/>
    </row>
    <row r="306" spans="1:36">
      <c r="A306" s="437"/>
      <c r="B306" s="437"/>
      <c r="C306" s="323"/>
      <c r="D306" s="323"/>
      <c r="E306" s="323"/>
      <c r="F306" s="371"/>
      <c r="G306" s="339"/>
      <c r="H306" s="339"/>
      <c r="I306" s="339"/>
      <c r="J306" s="339"/>
      <c r="K306" s="338"/>
      <c r="L306" s="338"/>
      <c r="M306" s="338"/>
      <c r="N306" s="338"/>
      <c r="O306" s="338"/>
      <c r="P306" s="338"/>
      <c r="Q306" s="338"/>
      <c r="R306" s="338"/>
      <c r="S306" s="338"/>
      <c r="T306" s="338"/>
      <c r="U306" s="338">
        <v>0</v>
      </c>
      <c r="V306" s="338"/>
      <c r="W306" s="338"/>
      <c r="X306" s="338"/>
      <c r="Y306" s="338"/>
      <c r="Z306" s="353">
        <f>AA306+AB306+AC306</f>
        <v>0</v>
      </c>
      <c r="AA306" s="677"/>
      <c r="AB306" s="353"/>
      <c r="AC306" s="353"/>
      <c r="AD306" s="353"/>
      <c r="AE306" s="353"/>
      <c r="AF306" s="312"/>
      <c r="AG306" s="312"/>
      <c r="AH306" s="312"/>
      <c r="AI306" s="338"/>
      <c r="AJ306" s="323"/>
    </row>
    <row r="307" spans="1:36" ht="18.75" thickBot="1">
      <c r="A307" s="474"/>
      <c r="B307" s="474"/>
      <c r="C307" s="475"/>
      <c r="D307" s="475"/>
      <c r="E307" s="475"/>
      <c r="F307" s="476"/>
      <c r="G307" s="477"/>
      <c r="H307" s="477"/>
      <c r="I307" s="477"/>
      <c r="J307" s="477"/>
      <c r="K307" s="477"/>
      <c r="L307" s="477"/>
      <c r="M307" s="477"/>
      <c r="N307" s="477"/>
      <c r="O307" s="477"/>
      <c r="P307" s="477"/>
      <c r="Q307" s="477"/>
      <c r="R307" s="477"/>
      <c r="S307" s="477"/>
      <c r="T307" s="477"/>
      <c r="U307" s="338"/>
      <c r="V307" s="477"/>
      <c r="W307" s="477"/>
      <c r="X307" s="477"/>
      <c r="Y307" s="477"/>
      <c r="Z307" s="491"/>
      <c r="AA307" s="674"/>
      <c r="AB307" s="491"/>
      <c r="AC307" s="491"/>
      <c r="AD307" s="491"/>
      <c r="AE307" s="491"/>
      <c r="AF307" s="466"/>
      <c r="AG307" s="466"/>
      <c r="AH307" s="466"/>
      <c r="AI307" s="482"/>
      <c r="AJ307" s="475"/>
    </row>
    <row r="308" spans="1:36" s="49" customFormat="1" ht="16.5" thickTop="1">
      <c r="A308" s="537">
        <v>7</v>
      </c>
      <c r="B308" s="500" t="s">
        <v>1185</v>
      </c>
      <c r="C308" s="325"/>
      <c r="D308" s="325"/>
      <c r="E308" s="325"/>
      <c r="F308" s="372"/>
      <c r="G308" s="340"/>
      <c r="H308" s="340"/>
      <c r="I308" s="340"/>
      <c r="J308" s="340"/>
      <c r="K308" s="340"/>
      <c r="L308" s="340"/>
      <c r="M308" s="340"/>
      <c r="N308" s="340"/>
      <c r="O308" s="340"/>
      <c r="P308" s="340"/>
      <c r="Q308" s="340"/>
      <c r="R308" s="340"/>
      <c r="S308" s="340"/>
      <c r="T308" s="340"/>
      <c r="U308" s="340"/>
      <c r="V308" s="340"/>
      <c r="W308" s="340"/>
      <c r="X308" s="340"/>
      <c r="Y308" s="340"/>
      <c r="Z308" s="358"/>
      <c r="AA308" s="335"/>
      <c r="AB308" s="358"/>
      <c r="AC308" s="358"/>
      <c r="AD308" s="358"/>
      <c r="AE308" s="358"/>
      <c r="AF308" s="562">
        <f>Z312+Z323+Z332+Z343+Z350+Z359+Z362+Z370</f>
        <v>15115.046296296296</v>
      </c>
      <c r="AG308" s="562">
        <f>AD312+AD323+AD332+AD343+AD350+AD359+AD362+AD370</f>
        <v>0</v>
      </c>
      <c r="AH308" s="562">
        <f>AE312+AE323+AE332+AE343+AE350+AE359+AE362+AE370</f>
        <v>267511.592</v>
      </c>
      <c r="AI308" s="492"/>
      <c r="AJ308" s="325"/>
    </row>
    <row r="309" spans="1:36">
      <c r="A309" s="474"/>
      <c r="B309" s="474"/>
      <c r="C309" s="475"/>
      <c r="D309" s="475"/>
      <c r="E309" s="475"/>
      <c r="F309" s="476"/>
      <c r="G309" s="477"/>
      <c r="H309" s="477"/>
      <c r="I309" s="477"/>
      <c r="J309" s="477"/>
      <c r="K309" s="477"/>
      <c r="L309" s="477"/>
      <c r="M309" s="477"/>
      <c r="N309" s="477"/>
      <c r="O309" s="477"/>
      <c r="P309" s="477"/>
      <c r="Q309" s="477"/>
      <c r="R309" s="477"/>
      <c r="S309" s="477"/>
      <c r="T309" s="477"/>
      <c r="U309" s="338"/>
      <c r="V309" s="477"/>
      <c r="W309" s="477"/>
      <c r="X309" s="477"/>
      <c r="Y309" s="477"/>
      <c r="Z309" s="491"/>
      <c r="AA309" s="674"/>
      <c r="AB309" s="491"/>
      <c r="AC309" s="491"/>
      <c r="AD309" s="491"/>
      <c r="AE309" s="491"/>
      <c r="AF309" s="466"/>
      <c r="AG309" s="466"/>
      <c r="AH309" s="466"/>
      <c r="AI309" s="482"/>
      <c r="AJ309" s="475"/>
    </row>
    <row r="310" spans="1:36" ht="12.75">
      <c r="A310" s="541" t="s">
        <v>1090</v>
      </c>
      <c r="B310" s="503" t="s">
        <v>238</v>
      </c>
      <c r="C310" s="322"/>
      <c r="D310" s="322"/>
      <c r="E310" s="322"/>
      <c r="F310" s="370"/>
      <c r="G310" s="336"/>
      <c r="H310" s="336"/>
      <c r="I310" s="336"/>
      <c r="J310" s="336"/>
      <c r="K310" s="336"/>
      <c r="L310" s="336"/>
      <c r="M310" s="336"/>
      <c r="N310" s="336"/>
      <c r="O310" s="336"/>
      <c r="P310" s="336"/>
      <c r="Q310" s="336"/>
      <c r="R310" s="336"/>
      <c r="S310" s="336"/>
      <c r="T310" s="336"/>
      <c r="U310" s="336"/>
      <c r="V310" s="336"/>
      <c r="W310" s="336"/>
      <c r="X310" s="336"/>
      <c r="Y310" s="336"/>
      <c r="Z310" s="354"/>
      <c r="AA310" s="354"/>
      <c r="AB310" s="354"/>
      <c r="AC310" s="354"/>
      <c r="AD310" s="354"/>
      <c r="AE310" s="354"/>
      <c r="AF310" s="314"/>
      <c r="AG310" s="314"/>
      <c r="AH310" s="314"/>
      <c r="AI310" s="487"/>
      <c r="AJ310" s="322"/>
    </row>
    <row r="311" spans="1:36">
      <c r="A311" s="437"/>
      <c r="B311" s="437"/>
      <c r="C311" s="323"/>
      <c r="D311" s="324"/>
      <c r="E311" s="327"/>
      <c r="F311" s="371"/>
      <c r="G311" s="338"/>
      <c r="H311" s="338"/>
      <c r="I311" s="338"/>
      <c r="J311" s="338"/>
      <c r="K311" s="338"/>
      <c r="L311" s="338"/>
      <c r="M311" s="338"/>
      <c r="N311" s="338"/>
      <c r="O311" s="338"/>
      <c r="P311" s="338"/>
      <c r="Q311" s="338"/>
      <c r="R311" s="338"/>
      <c r="S311" s="338"/>
      <c r="T311" s="338"/>
      <c r="U311" s="338"/>
      <c r="V311" s="338"/>
      <c r="W311" s="338"/>
      <c r="X311" s="338"/>
      <c r="Y311" s="338"/>
      <c r="Z311" s="353"/>
      <c r="AA311" s="677"/>
      <c r="AB311" s="353"/>
      <c r="AC311" s="353"/>
      <c r="AD311" s="353"/>
      <c r="AE311" s="353"/>
      <c r="AF311" s="312"/>
      <c r="AG311" s="312"/>
      <c r="AH311" s="312"/>
      <c r="AI311" s="338"/>
      <c r="AJ311" s="324"/>
    </row>
    <row r="312" spans="1:36" s="447" customFormat="1" ht="25.5">
      <c r="A312" s="441"/>
      <c r="B312" s="441">
        <v>43</v>
      </c>
      <c r="C312" s="442" t="s">
        <v>690</v>
      </c>
      <c r="D312" s="442" t="s">
        <v>1353</v>
      </c>
      <c r="E312" s="448"/>
      <c r="F312" s="443"/>
      <c r="G312" s="444"/>
      <c r="H312" s="444"/>
      <c r="I312" s="444"/>
      <c r="J312" s="444"/>
      <c r="K312" s="444"/>
      <c r="L312" s="444"/>
      <c r="M312" s="444"/>
      <c r="N312" s="444"/>
      <c r="O312" s="444"/>
      <c r="P312" s="444"/>
      <c r="Q312" s="444"/>
      <c r="R312" s="444"/>
      <c r="S312" s="444"/>
      <c r="T312" s="444"/>
      <c r="U312" s="444"/>
      <c r="V312" s="444"/>
      <c r="W312" s="444"/>
      <c r="X312" s="444"/>
      <c r="Y312" s="444"/>
      <c r="Z312" s="445">
        <f t="shared" ref="Z312:AE312" si="63">SUM(Z313:Z319)</f>
        <v>0</v>
      </c>
      <c r="AA312" s="691">
        <f t="shared" si="63"/>
        <v>0</v>
      </c>
      <c r="AB312" s="445">
        <f t="shared" si="63"/>
        <v>0</v>
      </c>
      <c r="AC312" s="445">
        <f t="shared" si="63"/>
        <v>0</v>
      </c>
      <c r="AD312" s="445">
        <f t="shared" si="63"/>
        <v>0</v>
      </c>
      <c r="AE312" s="445">
        <f t="shared" si="63"/>
        <v>792.68000000000006</v>
      </c>
      <c r="AF312" s="446"/>
      <c r="AG312" s="446"/>
      <c r="AH312" s="446"/>
      <c r="AI312" s="444"/>
      <c r="AJ312" s="442"/>
    </row>
    <row r="313" spans="1:36" ht="38.25" outlineLevel="1">
      <c r="A313" s="437"/>
      <c r="B313" s="437"/>
      <c r="C313" s="323" t="s">
        <v>1011</v>
      </c>
      <c r="D313" s="323" t="s">
        <v>1012</v>
      </c>
      <c r="E313" s="327"/>
      <c r="F313" s="371" t="s">
        <v>275</v>
      </c>
      <c r="G313" s="337"/>
      <c r="H313" s="337"/>
      <c r="I313" s="339"/>
      <c r="J313" s="338" t="s">
        <v>282</v>
      </c>
      <c r="K313" s="339" t="s">
        <v>1013</v>
      </c>
      <c r="L313" s="338"/>
      <c r="M313" s="338" t="s">
        <v>486</v>
      </c>
      <c r="N313" s="338"/>
      <c r="O313" s="338"/>
      <c r="P313" s="338"/>
      <c r="Q313" s="338"/>
      <c r="R313" s="338"/>
      <c r="S313" s="338"/>
      <c r="T313" s="338"/>
      <c r="U313" s="338">
        <v>0</v>
      </c>
      <c r="V313" s="338"/>
      <c r="W313" s="338"/>
      <c r="X313" s="338"/>
      <c r="Y313" s="338"/>
      <c r="Z313" s="353">
        <f t="shared" ref="Z313:Z319" si="64">AA313+AB313+AC313</f>
        <v>0</v>
      </c>
      <c r="AA313" s="677"/>
      <c r="AB313" s="353"/>
      <c r="AC313" s="353"/>
      <c r="AD313" s="353"/>
      <c r="AE313" s="353">
        <f t="shared" ref="AE313:AE319" si="65">(AB313*$AB$405+$AC$405*AC313)/1000</f>
        <v>0</v>
      </c>
      <c r="AF313" s="312"/>
      <c r="AG313" s="312"/>
      <c r="AH313" s="312"/>
      <c r="AI313" s="338"/>
      <c r="AJ313" s="323" t="s">
        <v>1014</v>
      </c>
    </row>
    <row r="314" spans="1:36" ht="25.5" outlineLevel="1">
      <c r="A314" s="437"/>
      <c r="B314" s="437"/>
      <c r="C314" s="323"/>
      <c r="D314" s="323" t="s">
        <v>14</v>
      </c>
      <c r="E314" s="327"/>
      <c r="F314" s="371" t="s">
        <v>275</v>
      </c>
      <c r="G314" s="337"/>
      <c r="H314" s="337"/>
      <c r="I314" s="339"/>
      <c r="J314" s="338" t="s">
        <v>286</v>
      </c>
      <c r="K314" s="339" t="s">
        <v>1013</v>
      </c>
      <c r="L314" s="338"/>
      <c r="M314" s="338" t="s">
        <v>486</v>
      </c>
      <c r="N314" s="338"/>
      <c r="O314" s="338"/>
      <c r="P314" s="338"/>
      <c r="Q314" s="338"/>
      <c r="R314" s="338"/>
      <c r="S314" s="338"/>
      <c r="T314" s="338"/>
      <c r="U314" s="338">
        <v>0</v>
      </c>
      <c r="V314" s="338"/>
      <c r="W314" s="338"/>
      <c r="X314" s="338"/>
      <c r="Y314" s="338"/>
      <c r="Z314" s="353">
        <f t="shared" si="64"/>
        <v>0</v>
      </c>
      <c r="AA314" s="677"/>
      <c r="AB314" s="353"/>
      <c r="AC314" s="353"/>
      <c r="AD314" s="353"/>
      <c r="AE314" s="353">
        <f t="shared" si="65"/>
        <v>0</v>
      </c>
      <c r="AF314" s="312"/>
      <c r="AG314" s="312"/>
      <c r="AH314" s="312"/>
      <c r="AI314" s="338"/>
      <c r="AJ314" s="323"/>
    </row>
    <row r="315" spans="1:36" s="511" customFormat="1" ht="25.5" outlineLevel="1">
      <c r="A315" s="505"/>
      <c r="B315" s="505"/>
      <c r="C315" s="498" t="s">
        <v>371</v>
      </c>
      <c r="D315" s="498" t="s">
        <v>1016</v>
      </c>
      <c r="E315" s="616"/>
      <c r="F315" s="506" t="s">
        <v>277</v>
      </c>
      <c r="G315" s="617"/>
      <c r="H315" s="617"/>
      <c r="I315" s="507" t="s">
        <v>273</v>
      </c>
      <c r="J315" s="508" t="s">
        <v>286</v>
      </c>
      <c r="K315" s="507" t="s">
        <v>1015</v>
      </c>
      <c r="L315" s="508"/>
      <c r="M315" s="508" t="s">
        <v>486</v>
      </c>
      <c r="N315" s="508"/>
      <c r="O315" s="508"/>
      <c r="P315" s="508"/>
      <c r="Q315" s="508"/>
      <c r="R315" s="508"/>
      <c r="S315" s="508"/>
      <c r="T315" s="508"/>
      <c r="U315" s="508">
        <v>0</v>
      </c>
      <c r="V315" s="508"/>
      <c r="W315" s="508"/>
      <c r="X315" s="508"/>
      <c r="Y315" s="508"/>
      <c r="Z315" s="353">
        <f t="shared" si="64"/>
        <v>0</v>
      </c>
      <c r="AA315" s="677"/>
      <c r="AB315" s="509"/>
      <c r="AC315" s="509"/>
      <c r="AD315" s="509"/>
      <c r="AE315" s="509">
        <f t="shared" si="65"/>
        <v>0</v>
      </c>
      <c r="AF315" s="510"/>
      <c r="AG315" s="510"/>
      <c r="AH315" s="510"/>
      <c r="AI315" s="508"/>
      <c r="AJ315" s="498"/>
    </row>
    <row r="316" spans="1:36" s="511" customFormat="1" ht="25.5" outlineLevel="1">
      <c r="B316" s="505"/>
      <c r="C316" s="498" t="s">
        <v>1131</v>
      </c>
      <c r="D316" s="498" t="s">
        <v>1132</v>
      </c>
      <c r="E316" s="616"/>
      <c r="F316" s="506" t="s">
        <v>277</v>
      </c>
      <c r="G316" s="617"/>
      <c r="H316" s="617"/>
      <c r="I316" s="507" t="s">
        <v>273</v>
      </c>
      <c r="J316" s="507" t="s">
        <v>1133</v>
      </c>
      <c r="K316" s="507" t="s">
        <v>1134</v>
      </c>
      <c r="L316" s="508"/>
      <c r="M316" s="508" t="s">
        <v>486</v>
      </c>
      <c r="N316" s="508"/>
      <c r="O316" s="508"/>
      <c r="P316" s="508"/>
      <c r="Q316" s="508"/>
      <c r="R316" s="508"/>
      <c r="S316" s="508"/>
      <c r="T316" s="508"/>
      <c r="U316" s="508">
        <v>0</v>
      </c>
      <c r="V316" s="508"/>
      <c r="W316" s="508"/>
      <c r="X316" s="508"/>
      <c r="Y316" s="508"/>
      <c r="Z316" s="353">
        <f t="shared" si="64"/>
        <v>0</v>
      </c>
      <c r="AA316" s="677"/>
      <c r="AB316" s="509"/>
      <c r="AC316" s="509"/>
      <c r="AD316" s="509"/>
      <c r="AE316" s="509">
        <f t="shared" si="65"/>
        <v>0</v>
      </c>
      <c r="AF316" s="510"/>
      <c r="AG316" s="510"/>
      <c r="AH316" s="510"/>
      <c r="AI316" s="508"/>
      <c r="AJ316" s="498"/>
    </row>
    <row r="317" spans="1:36" s="511" customFormat="1" ht="25.5" outlineLevel="1">
      <c r="B317" s="505"/>
      <c r="C317" s="498" t="s">
        <v>1367</v>
      </c>
      <c r="D317" s="498"/>
      <c r="E317" s="616"/>
      <c r="F317" s="506"/>
      <c r="G317" s="617"/>
      <c r="H317" s="617"/>
      <c r="I317" s="507"/>
      <c r="J317" s="507"/>
      <c r="K317" s="507"/>
      <c r="L317" s="508"/>
      <c r="M317" s="508"/>
      <c r="N317" s="508"/>
      <c r="O317" s="508"/>
      <c r="P317" s="508"/>
      <c r="Q317" s="508"/>
      <c r="R317" s="508"/>
      <c r="S317" s="508"/>
      <c r="T317" s="508"/>
      <c r="U317" s="508"/>
      <c r="V317" s="508"/>
      <c r="W317" s="508"/>
      <c r="X317" s="508"/>
      <c r="Y317" s="508"/>
      <c r="Z317" s="353"/>
      <c r="AA317" s="677"/>
      <c r="AB317" s="509"/>
      <c r="AC317" s="509"/>
      <c r="AD317" s="509"/>
      <c r="AE317" s="509">
        <f>0.2*3963.4</f>
        <v>792.68000000000006</v>
      </c>
      <c r="AF317" s="510"/>
      <c r="AG317" s="510"/>
      <c r="AH317" s="510"/>
      <c r="AI317" s="508"/>
      <c r="AJ317" s="498" t="s">
        <v>1373</v>
      </c>
    </row>
    <row r="318" spans="1:36" s="511" customFormat="1" ht="25.5" outlineLevel="1">
      <c r="A318" s="505"/>
      <c r="B318" s="505"/>
      <c r="C318" s="498" t="s">
        <v>572</v>
      </c>
      <c r="D318" s="498" t="s">
        <v>583</v>
      </c>
      <c r="E318" s="616"/>
      <c r="F318" s="506" t="s">
        <v>275</v>
      </c>
      <c r="G318" s="617"/>
      <c r="H318" s="617"/>
      <c r="I318" s="507"/>
      <c r="J318" s="508" t="s">
        <v>283</v>
      </c>
      <c r="K318" s="507" t="s">
        <v>1026</v>
      </c>
      <c r="L318" s="508"/>
      <c r="M318" s="508" t="s">
        <v>486</v>
      </c>
      <c r="N318" s="508"/>
      <c r="O318" s="508"/>
      <c r="P318" s="508"/>
      <c r="Q318" s="508"/>
      <c r="R318" s="508"/>
      <c r="S318" s="508"/>
      <c r="T318" s="508"/>
      <c r="U318" s="508">
        <v>0</v>
      </c>
      <c r="V318" s="508"/>
      <c r="W318" s="508"/>
      <c r="X318" s="508"/>
      <c r="Y318" s="508"/>
      <c r="Z318" s="353">
        <f t="shared" si="64"/>
        <v>0</v>
      </c>
      <c r="AA318" s="677"/>
      <c r="AB318" s="509"/>
      <c r="AC318" s="509"/>
      <c r="AD318" s="509"/>
      <c r="AE318" s="509">
        <f t="shared" si="65"/>
        <v>0</v>
      </c>
      <c r="AF318" s="510"/>
      <c r="AG318" s="510"/>
      <c r="AH318" s="510"/>
      <c r="AI318" s="508"/>
      <c r="AJ318" s="498"/>
    </row>
    <row r="319" spans="1:36" ht="25.5" outlineLevel="1">
      <c r="A319" s="437"/>
      <c r="B319" s="437"/>
      <c r="C319" s="323" t="s">
        <v>1032</v>
      </c>
      <c r="D319" s="323" t="s">
        <v>1034</v>
      </c>
      <c r="E319" s="327"/>
      <c r="F319" s="371" t="s">
        <v>275</v>
      </c>
      <c r="G319" s="337"/>
      <c r="H319" s="337"/>
      <c r="I319" s="339"/>
      <c r="J319" s="338"/>
      <c r="K319" s="339" t="s">
        <v>1026</v>
      </c>
      <c r="L319" s="338"/>
      <c r="M319" s="338" t="s">
        <v>486</v>
      </c>
      <c r="N319" s="338"/>
      <c r="O319" s="338"/>
      <c r="P319" s="338"/>
      <c r="Q319" s="338"/>
      <c r="R319" s="338"/>
      <c r="S319" s="338"/>
      <c r="T319" s="338"/>
      <c r="U319" s="338">
        <v>0</v>
      </c>
      <c r="V319" s="338"/>
      <c r="W319" s="338"/>
      <c r="X319" s="338"/>
      <c r="Y319" s="338"/>
      <c r="Z319" s="353">
        <f t="shared" si="64"/>
        <v>0</v>
      </c>
      <c r="AA319" s="677"/>
      <c r="AB319" s="353"/>
      <c r="AC319" s="353"/>
      <c r="AD319" s="353"/>
      <c r="AE319" s="353">
        <f t="shared" si="65"/>
        <v>0</v>
      </c>
      <c r="AF319" s="312"/>
      <c r="AG319" s="312"/>
      <c r="AH319" s="312"/>
      <c r="AI319" s="338"/>
      <c r="AJ319" s="323"/>
    </row>
    <row r="320" spans="1:36">
      <c r="A320" s="437"/>
      <c r="B320" s="437"/>
      <c r="C320" s="323"/>
      <c r="D320" s="323"/>
      <c r="E320" s="323"/>
      <c r="F320" s="371"/>
      <c r="G320" s="339"/>
      <c r="H320" s="339"/>
      <c r="I320" s="339"/>
      <c r="J320" s="339"/>
      <c r="K320" s="338"/>
      <c r="L320" s="338"/>
      <c r="M320" s="338"/>
      <c r="N320" s="338"/>
      <c r="O320" s="338"/>
      <c r="P320" s="338"/>
      <c r="Q320" s="338"/>
      <c r="R320" s="338"/>
      <c r="S320" s="338"/>
      <c r="T320" s="338"/>
      <c r="U320" s="338"/>
      <c r="V320" s="338"/>
      <c r="W320" s="338"/>
      <c r="X320" s="338"/>
      <c r="Y320" s="338"/>
      <c r="Z320" s="353"/>
      <c r="AA320" s="677"/>
      <c r="AB320" s="353"/>
      <c r="AC320" s="353"/>
      <c r="AD320" s="353"/>
      <c r="AE320" s="353"/>
      <c r="AF320" s="312"/>
      <c r="AG320" s="312"/>
      <c r="AH320" s="312"/>
      <c r="AI320" s="338"/>
      <c r="AJ320" s="323"/>
    </row>
    <row r="321" spans="1:36" ht="12.75">
      <c r="A321" s="541" t="s">
        <v>1091</v>
      </c>
      <c r="B321" s="503" t="s">
        <v>239</v>
      </c>
      <c r="C321" s="322"/>
      <c r="D321" s="322"/>
      <c r="E321" s="322"/>
      <c r="F321" s="370"/>
      <c r="G321" s="336"/>
      <c r="H321" s="336"/>
      <c r="I321" s="336"/>
      <c r="J321" s="336"/>
      <c r="K321" s="336"/>
      <c r="L321" s="336"/>
      <c r="M321" s="336"/>
      <c r="N321" s="336"/>
      <c r="O321" s="336"/>
      <c r="P321" s="336"/>
      <c r="Q321" s="336"/>
      <c r="R321" s="336"/>
      <c r="S321" s="336"/>
      <c r="T321" s="336"/>
      <c r="U321" s="336"/>
      <c r="V321" s="336"/>
      <c r="W321" s="336"/>
      <c r="X321" s="336"/>
      <c r="Y321" s="336"/>
      <c r="Z321" s="354"/>
      <c r="AA321" s="354"/>
      <c r="AB321" s="354"/>
      <c r="AC321" s="354"/>
      <c r="AD321" s="354"/>
      <c r="AE321" s="354"/>
      <c r="AF321" s="314"/>
      <c r="AG321" s="314"/>
      <c r="AH321" s="314"/>
      <c r="AI321" s="487"/>
      <c r="AJ321" s="322"/>
    </row>
    <row r="322" spans="1:36">
      <c r="A322" s="437"/>
      <c r="B322" s="437"/>
      <c r="C322" s="323"/>
      <c r="D322" s="324"/>
      <c r="E322" s="327"/>
      <c r="F322" s="371"/>
      <c r="G322" s="338"/>
      <c r="H322" s="338"/>
      <c r="I322" s="338"/>
      <c r="J322" s="338"/>
      <c r="K322" s="338"/>
      <c r="L322" s="338"/>
      <c r="M322" s="338"/>
      <c r="N322" s="338"/>
      <c r="O322" s="338"/>
      <c r="P322" s="338"/>
      <c r="Q322" s="338"/>
      <c r="R322" s="338"/>
      <c r="S322" s="338"/>
      <c r="T322" s="338"/>
      <c r="U322" s="338"/>
      <c r="V322" s="338"/>
      <c r="W322" s="338"/>
      <c r="X322" s="338"/>
      <c r="Y322" s="338"/>
      <c r="Z322" s="353"/>
      <c r="AA322" s="677"/>
      <c r="AB322" s="353"/>
      <c r="AC322" s="353"/>
      <c r="AD322" s="353"/>
      <c r="AE322" s="353"/>
      <c r="AF322" s="312"/>
      <c r="AG322" s="312"/>
      <c r="AH322" s="312"/>
      <c r="AI322" s="338"/>
      <c r="AJ322" s="324"/>
    </row>
    <row r="323" spans="1:36" s="447" customFormat="1" ht="25.5">
      <c r="A323" s="441"/>
      <c r="B323" s="441">
        <v>44</v>
      </c>
      <c r="C323" s="442" t="s">
        <v>1030</v>
      </c>
      <c r="D323" s="442" t="s">
        <v>1354</v>
      </c>
      <c r="E323" s="448"/>
      <c r="F323" s="443"/>
      <c r="G323" s="444"/>
      <c r="H323" s="444"/>
      <c r="I323" s="444"/>
      <c r="J323" s="444"/>
      <c r="K323" s="444"/>
      <c r="L323" s="444"/>
      <c r="M323" s="444"/>
      <c r="N323" s="444"/>
      <c r="O323" s="444"/>
      <c r="P323" s="444"/>
      <c r="Q323" s="444"/>
      <c r="R323" s="444"/>
      <c r="S323" s="444"/>
      <c r="T323" s="444"/>
      <c r="U323" s="444"/>
      <c r="V323" s="444"/>
      <c r="W323" s="444"/>
      <c r="X323" s="444"/>
      <c r="Y323" s="444"/>
      <c r="Z323" s="445">
        <f t="shared" ref="Z323:AE323" si="66">SUM(Z325:Z331)</f>
        <v>0</v>
      </c>
      <c r="AA323" s="691">
        <f t="shared" si="66"/>
        <v>0</v>
      </c>
      <c r="AB323" s="445">
        <f t="shared" si="66"/>
        <v>0</v>
      </c>
      <c r="AC323" s="445">
        <f t="shared" si="66"/>
        <v>0</v>
      </c>
      <c r="AD323" s="445">
        <f t="shared" si="66"/>
        <v>0</v>
      </c>
      <c r="AE323" s="445">
        <f t="shared" si="66"/>
        <v>0</v>
      </c>
      <c r="AF323" s="446"/>
      <c r="AG323" s="446"/>
      <c r="AH323" s="446"/>
      <c r="AI323" s="444"/>
      <c r="AJ323" s="442"/>
    </row>
    <row r="324" spans="1:36" s="511" customFormat="1" ht="51" outlineLevel="1">
      <c r="B324" s="505"/>
      <c r="C324" s="498" t="s">
        <v>1020</v>
      </c>
      <c r="D324" s="498" t="s">
        <v>586</v>
      </c>
      <c r="E324" s="616"/>
      <c r="F324" s="506" t="s">
        <v>275</v>
      </c>
      <c r="G324" s="617"/>
      <c r="H324" s="617"/>
      <c r="I324" s="507"/>
      <c r="J324" s="508" t="s">
        <v>286</v>
      </c>
      <c r="K324" s="654" t="s">
        <v>1202</v>
      </c>
      <c r="L324" s="508"/>
      <c r="M324" s="508" t="s">
        <v>483</v>
      </c>
      <c r="N324" s="508"/>
      <c r="O324" s="508"/>
      <c r="P324" s="508"/>
      <c r="Q324" s="508"/>
      <c r="R324" s="508"/>
      <c r="S324" s="508"/>
      <c r="T324" s="508"/>
      <c r="U324" s="508">
        <v>0</v>
      </c>
      <c r="V324" s="508"/>
      <c r="W324" s="508"/>
      <c r="X324" s="508"/>
      <c r="Y324" s="508"/>
      <c r="Z324" s="353">
        <f t="shared" ref="Z324:Z339" si="67">AA324+AB324+AC324</f>
        <v>0</v>
      </c>
      <c r="AA324" s="677"/>
      <c r="AB324" s="509"/>
      <c r="AC324" s="509"/>
      <c r="AD324" s="509"/>
      <c r="AE324" s="509">
        <f>Z324*270/1000</f>
        <v>0</v>
      </c>
      <c r="AF324" s="510"/>
      <c r="AG324" s="510"/>
      <c r="AH324" s="510"/>
      <c r="AI324" s="508"/>
      <c r="AJ324" s="498" t="s">
        <v>1201</v>
      </c>
    </row>
    <row r="325" spans="1:36" ht="27.75" customHeight="1" outlineLevel="1">
      <c r="A325" s="437"/>
      <c r="B325" s="437"/>
      <c r="C325" s="323" t="s">
        <v>1020</v>
      </c>
      <c r="D325" s="323" t="s">
        <v>586</v>
      </c>
      <c r="E325" s="327"/>
      <c r="F325" s="371" t="s">
        <v>275</v>
      </c>
      <c r="G325" s="337"/>
      <c r="H325" s="337"/>
      <c r="I325" s="339"/>
      <c r="J325" s="338" t="s">
        <v>286</v>
      </c>
      <c r="K325" s="465" t="s">
        <v>33</v>
      </c>
      <c r="L325" s="338"/>
      <c r="M325" s="338" t="s">
        <v>483</v>
      </c>
      <c r="N325" s="338"/>
      <c r="O325" s="338"/>
      <c r="P325" s="338"/>
      <c r="Q325" s="338"/>
      <c r="R325" s="338"/>
      <c r="S325" s="338"/>
      <c r="T325" s="338"/>
      <c r="U325" s="338">
        <v>0</v>
      </c>
      <c r="V325" s="338"/>
      <c r="W325" s="338"/>
      <c r="X325" s="338"/>
      <c r="Y325" s="338"/>
      <c r="Z325" s="353">
        <f t="shared" si="67"/>
        <v>0</v>
      </c>
      <c r="AA325" s="677"/>
      <c r="AB325" s="353"/>
      <c r="AC325" s="353"/>
      <c r="AD325" s="353"/>
      <c r="AE325" s="353">
        <f t="shared" ref="AE325:AE331" si="68">(AB325*$AB$405+$AC$405*AC325)/1000</f>
        <v>0</v>
      </c>
      <c r="AF325" s="312"/>
      <c r="AG325" s="312"/>
      <c r="AH325" s="312"/>
      <c r="AI325" s="338"/>
      <c r="AJ325" s="519" t="s">
        <v>1021</v>
      </c>
    </row>
    <row r="326" spans="1:36" outlineLevel="1">
      <c r="A326" s="437"/>
      <c r="B326" s="437"/>
      <c r="C326" s="323"/>
      <c r="D326" s="323" t="s">
        <v>565</v>
      </c>
      <c r="E326" s="327"/>
      <c r="F326" s="371" t="s">
        <v>275</v>
      </c>
      <c r="G326" s="337"/>
      <c r="H326" s="337"/>
      <c r="I326" s="339" t="s">
        <v>273</v>
      </c>
      <c r="J326" s="338" t="s">
        <v>287</v>
      </c>
      <c r="K326" s="465" t="s">
        <v>1022</v>
      </c>
      <c r="L326" s="338"/>
      <c r="M326" s="338" t="s">
        <v>483</v>
      </c>
      <c r="N326" s="338"/>
      <c r="O326" s="338"/>
      <c r="P326" s="338"/>
      <c r="Q326" s="338"/>
      <c r="R326" s="338"/>
      <c r="S326" s="338"/>
      <c r="T326" s="338"/>
      <c r="U326" s="338">
        <v>0</v>
      </c>
      <c r="V326" s="338"/>
      <c r="W326" s="338"/>
      <c r="X326" s="338"/>
      <c r="Y326" s="338"/>
      <c r="Z326" s="353">
        <f t="shared" si="67"/>
        <v>0</v>
      </c>
      <c r="AA326" s="677"/>
      <c r="AB326" s="353"/>
      <c r="AC326" s="353"/>
      <c r="AD326" s="353"/>
      <c r="AE326" s="353">
        <f t="shared" si="68"/>
        <v>0</v>
      </c>
      <c r="AF326" s="312"/>
      <c r="AG326" s="312"/>
      <c r="AH326" s="312"/>
      <c r="AI326" s="338"/>
      <c r="AJ326" s="323"/>
    </row>
    <row r="327" spans="1:36" ht="38.25" outlineLevel="1">
      <c r="A327" s="437"/>
      <c r="B327" s="437"/>
      <c r="C327" s="323" t="s">
        <v>590</v>
      </c>
      <c r="D327" s="323" t="s">
        <v>591</v>
      </c>
      <c r="E327" s="327"/>
      <c r="F327" s="371" t="s">
        <v>275</v>
      </c>
      <c r="G327" s="337"/>
      <c r="H327" s="337"/>
      <c r="I327" s="339"/>
      <c r="J327" s="338" t="s">
        <v>286</v>
      </c>
      <c r="K327" s="339"/>
      <c r="L327" s="338"/>
      <c r="M327" s="338" t="s">
        <v>483</v>
      </c>
      <c r="N327" s="338"/>
      <c r="O327" s="338"/>
      <c r="P327" s="338"/>
      <c r="Q327" s="338"/>
      <c r="R327" s="338"/>
      <c r="S327" s="338"/>
      <c r="T327" s="338"/>
      <c r="U327" s="338">
        <v>0</v>
      </c>
      <c r="V327" s="338"/>
      <c r="W327" s="338"/>
      <c r="X327" s="338"/>
      <c r="Y327" s="338"/>
      <c r="Z327" s="353">
        <f t="shared" si="67"/>
        <v>0</v>
      </c>
      <c r="AA327" s="677"/>
      <c r="AB327" s="353"/>
      <c r="AC327" s="353"/>
      <c r="AD327" s="353"/>
      <c r="AE327" s="353">
        <f t="shared" si="68"/>
        <v>0</v>
      </c>
      <c r="AF327" s="312"/>
      <c r="AG327" s="312"/>
      <c r="AH327" s="312"/>
      <c r="AI327" s="338"/>
      <c r="AJ327" s="323"/>
    </row>
    <row r="328" spans="1:36" outlineLevel="1">
      <c r="A328" s="437"/>
      <c r="B328" s="437"/>
      <c r="C328" s="323" t="s">
        <v>558</v>
      </c>
      <c r="D328" s="323" t="s">
        <v>559</v>
      </c>
      <c r="E328" s="327"/>
      <c r="F328" s="371" t="s">
        <v>275</v>
      </c>
      <c r="G328" s="337"/>
      <c r="H328" s="337"/>
      <c r="I328" s="339"/>
      <c r="J328" s="338" t="s">
        <v>285</v>
      </c>
      <c r="K328" s="339" t="s">
        <v>683</v>
      </c>
      <c r="L328" s="338"/>
      <c r="M328" s="338" t="s">
        <v>483</v>
      </c>
      <c r="N328" s="338"/>
      <c r="O328" s="338"/>
      <c r="P328" s="338"/>
      <c r="Q328" s="338"/>
      <c r="R328" s="338"/>
      <c r="S328" s="338"/>
      <c r="T328" s="338"/>
      <c r="U328" s="338">
        <v>0</v>
      </c>
      <c r="V328" s="338"/>
      <c r="W328" s="338"/>
      <c r="X328" s="338"/>
      <c r="Y328" s="338"/>
      <c r="Z328" s="353">
        <f t="shared" si="67"/>
        <v>0</v>
      </c>
      <c r="AA328" s="677"/>
      <c r="AB328" s="353"/>
      <c r="AC328" s="353"/>
      <c r="AD328" s="353"/>
      <c r="AE328" s="353">
        <f t="shared" si="68"/>
        <v>0</v>
      </c>
      <c r="AF328" s="312"/>
      <c r="AG328" s="312"/>
      <c r="AH328" s="312"/>
      <c r="AI328" s="338"/>
      <c r="AJ328" s="323"/>
    </row>
    <row r="329" spans="1:36" s="511" customFormat="1" ht="25.5" outlineLevel="1">
      <c r="B329" s="505"/>
      <c r="C329" s="498" t="s">
        <v>1135</v>
      </c>
      <c r="D329" s="498" t="s">
        <v>1355</v>
      </c>
      <c r="E329" s="616"/>
      <c r="F329" s="506"/>
      <c r="G329" s="617"/>
      <c r="H329" s="617"/>
      <c r="I329" s="507"/>
      <c r="J329" s="507" t="s">
        <v>1122</v>
      </c>
      <c r="K329" s="507" t="s">
        <v>33</v>
      </c>
      <c r="L329" s="508"/>
      <c r="M329" s="508"/>
      <c r="N329" s="508"/>
      <c r="O329" s="508"/>
      <c r="P329" s="508"/>
      <c r="Q329" s="508"/>
      <c r="R329" s="508"/>
      <c r="S329" s="508"/>
      <c r="T329" s="508"/>
      <c r="U329" s="508"/>
      <c r="V329" s="508"/>
      <c r="W329" s="508"/>
      <c r="X329" s="508"/>
      <c r="Y329" s="508"/>
      <c r="Z329" s="353">
        <f t="shared" si="67"/>
        <v>0</v>
      </c>
      <c r="AA329" s="677"/>
      <c r="AB329" s="509"/>
      <c r="AC329" s="509"/>
      <c r="AD329" s="509"/>
      <c r="AE329" s="509">
        <f t="shared" si="68"/>
        <v>0</v>
      </c>
      <c r="AF329" s="510"/>
      <c r="AG329" s="510"/>
      <c r="AH329" s="510"/>
      <c r="AI329" s="508"/>
      <c r="AJ329" s="498"/>
    </row>
    <row r="330" spans="1:36" s="511" customFormat="1" ht="25.5" outlineLevel="1">
      <c r="B330" s="505"/>
      <c r="C330" s="498" t="s">
        <v>1137</v>
      </c>
      <c r="D330" s="498" t="s">
        <v>1138</v>
      </c>
      <c r="E330" s="616"/>
      <c r="F330" s="506"/>
      <c r="G330" s="617"/>
      <c r="H330" s="617"/>
      <c r="I330" s="507"/>
      <c r="J330" s="507" t="s">
        <v>1139</v>
      </c>
      <c r="K330" s="507" t="s">
        <v>1140</v>
      </c>
      <c r="L330" s="508"/>
      <c r="M330" s="508"/>
      <c r="N330" s="508"/>
      <c r="O330" s="508"/>
      <c r="P330" s="508"/>
      <c r="Q330" s="508"/>
      <c r="R330" s="508"/>
      <c r="S330" s="508"/>
      <c r="T330" s="508"/>
      <c r="U330" s="508"/>
      <c r="V330" s="508"/>
      <c r="W330" s="508"/>
      <c r="X330" s="508"/>
      <c r="Y330" s="508"/>
      <c r="Z330" s="353">
        <f t="shared" si="67"/>
        <v>0</v>
      </c>
      <c r="AA330" s="677"/>
      <c r="AB330" s="509"/>
      <c r="AC330" s="509"/>
      <c r="AD330" s="509"/>
      <c r="AE330" s="509">
        <f t="shared" si="68"/>
        <v>0</v>
      </c>
      <c r="AF330" s="510"/>
      <c r="AG330" s="510"/>
      <c r="AH330" s="510"/>
      <c r="AI330" s="508"/>
      <c r="AJ330" s="498"/>
    </row>
    <row r="331" spans="1:36" s="511" customFormat="1" ht="51" outlineLevel="1">
      <c r="B331" s="505"/>
      <c r="C331" s="498" t="s">
        <v>1141</v>
      </c>
      <c r="D331" s="498" t="s">
        <v>1142</v>
      </c>
      <c r="E331" s="616"/>
      <c r="F331" s="506" t="s">
        <v>275</v>
      </c>
      <c r="G331" s="617"/>
      <c r="H331" s="617"/>
      <c r="I331" s="507"/>
      <c r="J331" s="507" t="s">
        <v>1122</v>
      </c>
      <c r="K331" s="507" t="s">
        <v>1143</v>
      </c>
      <c r="L331" s="508"/>
      <c r="M331" s="508" t="s">
        <v>483</v>
      </c>
      <c r="N331" s="508"/>
      <c r="O331" s="508"/>
      <c r="P331" s="508"/>
      <c r="Q331" s="508"/>
      <c r="R331" s="508"/>
      <c r="S331" s="508"/>
      <c r="T331" s="508"/>
      <c r="U331" s="508">
        <v>0</v>
      </c>
      <c r="V331" s="508"/>
      <c r="W331" s="508"/>
      <c r="X331" s="508"/>
      <c r="Y331" s="508"/>
      <c r="Z331" s="353">
        <f t="shared" si="67"/>
        <v>0</v>
      </c>
      <c r="AA331" s="677"/>
      <c r="AB331" s="509"/>
      <c r="AC331" s="509"/>
      <c r="AD331" s="509"/>
      <c r="AE331" s="509">
        <f t="shared" si="68"/>
        <v>0</v>
      </c>
      <c r="AF331" s="510"/>
      <c r="AG331" s="510"/>
      <c r="AH331" s="510"/>
      <c r="AI331" s="508"/>
      <c r="AJ331" s="498"/>
    </row>
    <row r="332" spans="1:36" s="447" customFormat="1" ht="25.5">
      <c r="A332" s="441"/>
      <c r="B332" s="441">
        <v>45</v>
      </c>
      <c r="C332" s="442" t="s">
        <v>1028</v>
      </c>
      <c r="D332" s="442" t="s">
        <v>1356</v>
      </c>
      <c r="E332" s="448"/>
      <c r="F332" s="443"/>
      <c r="G332" s="444"/>
      <c r="H332" s="444"/>
      <c r="I332" s="444"/>
      <c r="J332" s="444"/>
      <c r="K332" s="444"/>
      <c r="L332" s="444"/>
      <c r="M332" s="444"/>
      <c r="N332" s="444"/>
      <c r="O332" s="444"/>
      <c r="P332" s="444"/>
      <c r="Q332" s="444"/>
      <c r="R332" s="444"/>
      <c r="S332" s="444"/>
      <c r="T332" s="444"/>
      <c r="U332" s="444"/>
      <c r="V332" s="444"/>
      <c r="W332" s="444"/>
      <c r="X332" s="444"/>
      <c r="Y332" s="444"/>
      <c r="Z332" s="445">
        <f t="shared" ref="Z332:AE332" si="69">SUM(Z333:Z339)</f>
        <v>10567.25</v>
      </c>
      <c r="AA332" s="691">
        <f t="shared" si="69"/>
        <v>10567.25</v>
      </c>
      <c r="AB332" s="445">
        <f t="shared" si="69"/>
        <v>0</v>
      </c>
      <c r="AC332" s="445">
        <f t="shared" si="69"/>
        <v>4400</v>
      </c>
      <c r="AD332" s="445">
        <f t="shared" si="69"/>
        <v>0</v>
      </c>
      <c r="AE332" s="445">
        <f t="shared" si="69"/>
        <v>14319.496000000003</v>
      </c>
      <c r="AF332" s="446"/>
      <c r="AG332" s="446"/>
      <c r="AH332" s="446"/>
      <c r="AI332" s="444"/>
      <c r="AJ332" s="442"/>
    </row>
    <row r="333" spans="1:36" ht="25.5" outlineLevel="1">
      <c r="A333" s="437"/>
      <c r="B333" s="437"/>
      <c r="C333" s="323" t="s">
        <v>572</v>
      </c>
      <c r="D333" s="323" t="s">
        <v>1027</v>
      </c>
      <c r="E333" s="327"/>
      <c r="F333" s="371" t="s">
        <v>275</v>
      </c>
      <c r="G333" s="337"/>
      <c r="H333" s="337"/>
      <c r="I333" s="339"/>
      <c r="J333" s="338" t="s">
        <v>283</v>
      </c>
      <c r="K333" s="338"/>
      <c r="L333" s="338"/>
      <c r="M333" s="338" t="s">
        <v>486</v>
      </c>
      <c r="N333" s="338"/>
      <c r="O333" s="338"/>
      <c r="P333" s="338"/>
      <c r="Q333" s="338"/>
      <c r="R333" s="338"/>
      <c r="S333" s="338"/>
      <c r="T333" s="338"/>
      <c r="U333" s="338">
        <v>0</v>
      </c>
      <c r="V333" s="338"/>
      <c r="W333" s="338"/>
      <c r="X333" s="338"/>
      <c r="Y333" s="338"/>
      <c r="Z333" s="353">
        <f t="shared" si="67"/>
        <v>0</v>
      </c>
      <c r="AA333" s="677"/>
      <c r="AB333" s="353"/>
      <c r="AC333" s="353"/>
      <c r="AD333" s="353"/>
      <c r="AE333" s="353">
        <f>(AB333*$AB$405+$AC$405*AC333)/1000</f>
        <v>0</v>
      </c>
      <c r="AF333" s="312"/>
      <c r="AG333" s="312"/>
      <c r="AH333" s="312"/>
      <c r="AI333" s="338"/>
      <c r="AJ333" s="323"/>
    </row>
    <row r="334" spans="1:36" s="625" customFormat="1" ht="63.75" outlineLevel="1">
      <c r="B334" s="505"/>
      <c r="C334" s="498" t="s">
        <v>1144</v>
      </c>
      <c r="D334" s="498" t="s">
        <v>1194</v>
      </c>
      <c r="E334" s="498"/>
      <c r="F334" s="506" t="s">
        <v>275</v>
      </c>
      <c r="G334" s="507"/>
      <c r="H334" s="507"/>
      <c r="I334" s="507"/>
      <c r="J334" s="507" t="s">
        <v>1145</v>
      </c>
      <c r="K334" s="507" t="s">
        <v>1146</v>
      </c>
      <c r="L334" s="507"/>
      <c r="M334" s="507" t="s">
        <v>486</v>
      </c>
      <c r="N334" s="507"/>
      <c r="O334" s="507"/>
      <c r="P334" s="508"/>
      <c r="Q334" s="507"/>
      <c r="R334" s="507"/>
      <c r="S334" s="507"/>
      <c r="T334" s="507"/>
      <c r="U334" s="508">
        <v>0</v>
      </c>
      <c r="V334" s="507"/>
      <c r="W334" s="507"/>
      <c r="X334" s="508"/>
      <c r="Y334" s="507"/>
      <c r="Z334" s="353">
        <f t="shared" si="67"/>
        <v>0</v>
      </c>
      <c r="AA334" s="678"/>
      <c r="AB334" s="561"/>
      <c r="AC334" s="561"/>
      <c r="AD334" s="561"/>
      <c r="AE334" s="509">
        <f>(AB334*$AB$405+$AC$405*AC334)/1000</f>
        <v>0</v>
      </c>
      <c r="AF334" s="624"/>
      <c r="AG334" s="624"/>
      <c r="AH334" s="624"/>
      <c r="AI334" s="507"/>
      <c r="AJ334" s="498"/>
    </row>
    <row r="335" spans="1:36" s="625" customFormat="1" ht="25.5" outlineLevel="1">
      <c r="B335" s="505"/>
      <c r="C335" s="498" t="s">
        <v>1147</v>
      </c>
      <c r="D335" s="509" t="s">
        <v>1148</v>
      </c>
      <c r="E335" s="498"/>
      <c r="F335" s="506"/>
      <c r="G335" s="507"/>
      <c r="H335" s="507"/>
      <c r="I335" s="507"/>
      <c r="J335" s="507" t="s">
        <v>1139</v>
      </c>
      <c r="K335" s="507" t="s">
        <v>1140</v>
      </c>
      <c r="L335" s="507"/>
      <c r="M335" s="507"/>
      <c r="N335" s="507"/>
      <c r="O335" s="507"/>
      <c r="P335" s="508"/>
      <c r="Q335" s="507"/>
      <c r="R335" s="507"/>
      <c r="S335" s="507"/>
      <c r="T335" s="507"/>
      <c r="U335" s="508"/>
      <c r="V335" s="507"/>
      <c r="W335" s="507"/>
      <c r="X335" s="508"/>
      <c r="Y335" s="507"/>
      <c r="Z335" s="353">
        <f t="shared" si="67"/>
        <v>0</v>
      </c>
      <c r="AA335" s="678"/>
      <c r="AB335" s="561"/>
      <c r="AC335" s="561"/>
      <c r="AD335" s="561"/>
      <c r="AE335" s="509">
        <f>(AB335*$AB$405+$AC$405*AC335)/1000</f>
        <v>0</v>
      </c>
      <c r="AF335" s="624"/>
      <c r="AG335" s="624"/>
      <c r="AH335" s="624"/>
      <c r="AI335" s="507"/>
      <c r="AJ335" s="498"/>
    </row>
    <row r="336" spans="1:36" s="625" customFormat="1" outlineLevel="1">
      <c r="B336" s="505"/>
      <c r="C336" s="498"/>
      <c r="D336" s="498" t="s">
        <v>1368</v>
      </c>
      <c r="E336" s="498"/>
      <c r="F336" s="506"/>
      <c r="G336" s="507"/>
      <c r="H336" s="507"/>
      <c r="I336" s="507"/>
      <c r="J336" s="507"/>
      <c r="K336" s="507"/>
      <c r="L336" s="507"/>
      <c r="M336" s="507"/>
      <c r="N336" s="507"/>
      <c r="O336" s="507"/>
      <c r="P336" s="508"/>
      <c r="Q336" s="507"/>
      <c r="R336" s="507"/>
      <c r="S336" s="507"/>
      <c r="T336" s="507"/>
      <c r="U336" s="508"/>
      <c r="V336" s="507"/>
      <c r="W336" s="507"/>
      <c r="X336" s="508"/>
      <c r="Y336" s="507"/>
      <c r="Z336" s="353"/>
      <c r="AA336" s="678"/>
      <c r="AB336" s="561"/>
      <c r="AC336" s="561"/>
      <c r="AD336" s="561"/>
      <c r="AE336" s="509">
        <f>0.2*55997.9</f>
        <v>11199.580000000002</v>
      </c>
      <c r="AF336" s="624"/>
      <c r="AG336" s="624"/>
      <c r="AH336" s="624"/>
      <c r="AI336" s="507"/>
      <c r="AJ336" s="498" t="s">
        <v>1373</v>
      </c>
    </row>
    <row r="337" spans="1:36" s="625" customFormat="1" outlineLevel="1">
      <c r="B337" s="505"/>
      <c r="C337" s="498" t="s">
        <v>1315</v>
      </c>
      <c r="D337" s="498"/>
      <c r="E337" s="498"/>
      <c r="F337" s="506"/>
      <c r="G337" s="507"/>
      <c r="H337" s="507"/>
      <c r="I337" s="507"/>
      <c r="J337" s="507"/>
      <c r="K337" s="507" t="s">
        <v>1318</v>
      </c>
      <c r="L337" s="507"/>
      <c r="M337" s="507"/>
      <c r="N337" s="507"/>
      <c r="O337" s="507"/>
      <c r="P337" s="508"/>
      <c r="Q337" s="507"/>
      <c r="R337" s="507"/>
      <c r="S337" s="507"/>
      <c r="T337" s="507"/>
      <c r="U337" s="508"/>
      <c r="V337" s="507"/>
      <c r="W337" s="507"/>
      <c r="X337" s="508"/>
      <c r="Y337" s="507"/>
      <c r="Z337" s="353"/>
      <c r="AA337" s="678"/>
      <c r="AB337" s="561"/>
      <c r="AC337" s="561">
        <v>4400</v>
      </c>
      <c r="AD337" s="561"/>
      <c r="AE337" s="509">
        <f>(AB337*$AB$405+$AC$405*AC337)/1000</f>
        <v>880</v>
      </c>
      <c r="AF337" s="624"/>
      <c r="AG337" s="624"/>
      <c r="AH337" s="624"/>
      <c r="AI337" s="507"/>
      <c r="AJ337" s="498"/>
    </row>
    <row r="338" spans="1:36" s="625" customFormat="1" ht="25.5" outlineLevel="1">
      <c r="B338" s="505"/>
      <c r="C338" s="498" t="s">
        <v>1317</v>
      </c>
      <c r="D338" s="498"/>
      <c r="E338" s="498"/>
      <c r="F338" s="506"/>
      <c r="G338" s="507"/>
      <c r="H338" s="507"/>
      <c r="I338" s="507"/>
      <c r="J338" s="507"/>
      <c r="K338" s="507" t="s">
        <v>1316</v>
      </c>
      <c r="L338" s="507"/>
      <c r="M338" s="507"/>
      <c r="N338" s="507"/>
      <c r="O338" s="507"/>
      <c r="P338" s="508"/>
      <c r="Q338" s="507"/>
      <c r="R338" s="507"/>
      <c r="S338" s="507"/>
      <c r="T338" s="507"/>
      <c r="U338" s="508"/>
      <c r="V338" s="507"/>
      <c r="W338" s="507"/>
      <c r="X338" s="508"/>
      <c r="Y338" s="507"/>
      <c r="Z338" s="353"/>
      <c r="AA338" s="678"/>
      <c r="AB338" s="561"/>
      <c r="AC338" s="561"/>
      <c r="AD338" s="561"/>
      <c r="AE338" s="509"/>
      <c r="AF338" s="624"/>
      <c r="AG338" s="624"/>
      <c r="AH338" s="624"/>
      <c r="AI338" s="507"/>
      <c r="AJ338" s="498"/>
    </row>
    <row r="339" spans="1:36" ht="25.5" outlineLevel="1">
      <c r="A339" s="437"/>
      <c r="B339" s="437"/>
      <c r="C339" s="323" t="s">
        <v>1044</v>
      </c>
      <c r="D339" s="323" t="s">
        <v>1033</v>
      </c>
      <c r="E339" s="327"/>
      <c r="F339" s="371" t="s">
        <v>275</v>
      </c>
      <c r="G339" s="337"/>
      <c r="H339" s="337"/>
      <c r="I339" s="339"/>
      <c r="J339" s="338"/>
      <c r="K339" s="339" t="s">
        <v>33</v>
      </c>
      <c r="L339" s="338"/>
      <c r="M339" s="338" t="s">
        <v>486</v>
      </c>
      <c r="N339" s="338"/>
      <c r="O339" s="338"/>
      <c r="P339" s="338"/>
      <c r="Q339" s="338"/>
      <c r="R339" s="338"/>
      <c r="S339" s="338"/>
      <c r="T339" s="338"/>
      <c r="U339" s="338">
        <v>0</v>
      </c>
      <c r="V339" s="338"/>
      <c r="W339" s="338"/>
      <c r="X339" s="338"/>
      <c r="Y339" s="338"/>
      <c r="Z339" s="353">
        <f t="shared" si="67"/>
        <v>10567.25</v>
      </c>
      <c r="AA339" s="677">
        <f>0.05*211345</f>
        <v>10567.25</v>
      </c>
      <c r="AB339" s="353"/>
      <c r="AC339" s="353"/>
      <c r="AD339" s="353"/>
      <c r="AE339" s="353">
        <f>0.05*55997.9*0.8</f>
        <v>2239.9160000000006</v>
      </c>
      <c r="AF339" s="312"/>
      <c r="AG339" s="312"/>
      <c r="AH339" s="312"/>
      <c r="AI339" s="338"/>
      <c r="AJ339" s="323" t="s">
        <v>1374</v>
      </c>
    </row>
    <row r="340" spans="1:36">
      <c r="A340" s="437"/>
      <c r="B340" s="437"/>
      <c r="C340" s="323"/>
      <c r="D340" s="323"/>
      <c r="E340" s="323"/>
      <c r="F340" s="371"/>
      <c r="G340" s="339"/>
      <c r="H340" s="339"/>
      <c r="I340" s="339"/>
      <c r="J340" s="339"/>
      <c r="K340" s="338"/>
      <c r="L340" s="338"/>
      <c r="M340" s="338"/>
      <c r="N340" s="338"/>
      <c r="O340" s="338"/>
      <c r="P340" s="338"/>
      <c r="Q340" s="338"/>
      <c r="R340" s="338"/>
      <c r="S340" s="338"/>
      <c r="T340" s="338"/>
      <c r="U340" s="338"/>
      <c r="V340" s="338"/>
      <c r="W340" s="338"/>
      <c r="X340" s="338"/>
      <c r="Y340" s="338"/>
      <c r="Z340" s="353"/>
      <c r="AA340" s="677"/>
      <c r="AB340" s="353"/>
      <c r="AC340" s="353"/>
      <c r="AD340" s="353"/>
      <c r="AE340" s="353"/>
      <c r="AF340" s="312"/>
      <c r="AG340" s="312"/>
      <c r="AH340" s="312"/>
      <c r="AI340" s="338"/>
      <c r="AJ340" s="323"/>
    </row>
    <row r="341" spans="1:36" ht="12.75">
      <c r="A341" s="541" t="s">
        <v>1092</v>
      </c>
      <c r="B341" s="503" t="s">
        <v>240</v>
      </c>
      <c r="C341" s="322"/>
      <c r="D341" s="322"/>
      <c r="E341" s="322"/>
      <c r="F341" s="370"/>
      <c r="G341" s="336"/>
      <c r="H341" s="336"/>
      <c r="I341" s="336"/>
      <c r="J341" s="336"/>
      <c r="K341" s="336"/>
      <c r="L341" s="336"/>
      <c r="M341" s="336"/>
      <c r="N341" s="336"/>
      <c r="O341" s="336"/>
      <c r="P341" s="336"/>
      <c r="Q341" s="336"/>
      <c r="R341" s="336"/>
      <c r="S341" s="336"/>
      <c r="T341" s="336"/>
      <c r="U341" s="336"/>
      <c r="V341" s="336"/>
      <c r="W341" s="336"/>
      <c r="X341" s="336"/>
      <c r="Y341" s="336"/>
      <c r="Z341" s="354"/>
      <c r="AA341" s="354"/>
      <c r="AB341" s="354"/>
      <c r="AC341" s="354"/>
      <c r="AD341" s="354"/>
      <c r="AE341" s="354"/>
      <c r="AF341" s="314"/>
      <c r="AG341" s="314"/>
      <c r="AH341" s="314"/>
      <c r="AI341" s="487"/>
      <c r="AJ341" s="322"/>
    </row>
    <row r="342" spans="1:36">
      <c r="A342" s="437"/>
      <c r="B342" s="437"/>
      <c r="C342" s="323"/>
      <c r="D342" s="324"/>
      <c r="E342" s="327"/>
      <c r="F342" s="371"/>
      <c r="G342" s="338"/>
      <c r="H342" s="338"/>
      <c r="I342" s="338"/>
      <c r="J342" s="338"/>
      <c r="K342" s="338"/>
      <c r="L342" s="338"/>
      <c r="M342" s="338"/>
      <c r="N342" s="338"/>
      <c r="O342" s="338"/>
      <c r="P342" s="338"/>
      <c r="Q342" s="338"/>
      <c r="R342" s="338"/>
      <c r="S342" s="338"/>
      <c r="T342" s="338"/>
      <c r="U342" s="338"/>
      <c r="V342" s="338"/>
      <c r="W342" s="338"/>
      <c r="X342" s="338"/>
      <c r="Y342" s="338"/>
      <c r="Z342" s="353"/>
      <c r="AA342" s="677"/>
      <c r="AB342" s="353"/>
      <c r="AC342" s="353"/>
      <c r="AD342" s="353"/>
      <c r="AE342" s="353"/>
      <c r="AF342" s="312"/>
      <c r="AG342" s="312"/>
      <c r="AH342" s="312"/>
      <c r="AI342" s="338"/>
      <c r="AJ342" s="324"/>
    </row>
    <row r="343" spans="1:36" s="447" customFormat="1" ht="25.5">
      <c r="A343" s="441"/>
      <c r="B343" s="441">
        <v>46</v>
      </c>
      <c r="C343" s="442" t="s">
        <v>1190</v>
      </c>
      <c r="D343" s="442" t="s">
        <v>1357</v>
      </c>
      <c r="E343" s="448"/>
      <c r="F343" s="443"/>
      <c r="G343" s="444"/>
      <c r="H343" s="444"/>
      <c r="I343" s="444"/>
      <c r="J343" s="444"/>
      <c r="K343" s="444"/>
      <c r="L343" s="444"/>
      <c r="M343" s="444"/>
      <c r="N343" s="444"/>
      <c r="O343" s="444"/>
      <c r="P343" s="444"/>
      <c r="Q343" s="444"/>
      <c r="R343" s="444"/>
      <c r="S343" s="444"/>
      <c r="T343" s="444"/>
      <c r="U343" s="444"/>
      <c r="V343" s="444"/>
      <c r="W343" s="444"/>
      <c r="X343" s="444"/>
      <c r="Y343" s="444"/>
      <c r="Z343" s="445">
        <f t="shared" ref="Z343:AE343" si="70">SUM(Z344:Z346)</f>
        <v>0</v>
      </c>
      <c r="AA343" s="676">
        <f t="shared" si="70"/>
        <v>0</v>
      </c>
      <c r="AB343" s="445">
        <f t="shared" si="70"/>
        <v>0</v>
      </c>
      <c r="AC343" s="445">
        <f t="shared" si="70"/>
        <v>0</v>
      </c>
      <c r="AD343" s="445">
        <f t="shared" si="70"/>
        <v>0</v>
      </c>
      <c r="AE343" s="445">
        <f t="shared" si="70"/>
        <v>0</v>
      </c>
      <c r="AF343" s="446"/>
      <c r="AG343" s="446"/>
      <c r="AH343" s="446"/>
      <c r="AI343" s="444"/>
      <c r="AJ343" s="442"/>
    </row>
    <row r="344" spans="1:36" ht="25.5" outlineLevel="1">
      <c r="A344" s="437"/>
      <c r="B344" s="437"/>
      <c r="C344" s="323" t="s">
        <v>1035</v>
      </c>
      <c r="D344" s="323" t="s">
        <v>1036</v>
      </c>
      <c r="E344" s="327"/>
      <c r="F344" s="371" t="s">
        <v>275</v>
      </c>
      <c r="G344" s="337"/>
      <c r="H344" s="337"/>
      <c r="I344" s="339"/>
      <c r="J344" s="338"/>
      <c r="K344" s="465" t="s">
        <v>33</v>
      </c>
      <c r="L344" s="338"/>
      <c r="M344" s="338"/>
      <c r="N344" s="338"/>
      <c r="O344" s="338"/>
      <c r="P344" s="338"/>
      <c r="Q344" s="338"/>
      <c r="R344" s="338"/>
      <c r="S344" s="338"/>
      <c r="T344" s="338"/>
      <c r="U344" s="338">
        <v>0</v>
      </c>
      <c r="V344" s="338"/>
      <c r="W344" s="338"/>
      <c r="X344" s="338"/>
      <c r="Y344" s="338"/>
      <c r="Z344" s="353">
        <f>AA344+AB344+AC344</f>
        <v>0</v>
      </c>
      <c r="AA344" s="677"/>
      <c r="AB344" s="353"/>
      <c r="AC344" s="353"/>
      <c r="AD344" s="353"/>
      <c r="AE344" s="353">
        <f>(AB344*$AB$405+$AC$405*AC344)/1000</f>
        <v>0</v>
      </c>
      <c r="AF344" s="312"/>
      <c r="AG344" s="312"/>
      <c r="AH344" s="312"/>
      <c r="AI344" s="338"/>
      <c r="AJ344" s="324"/>
    </row>
    <row r="345" spans="1:36" s="511" customFormat="1" outlineLevel="1">
      <c r="B345" s="505"/>
      <c r="C345" s="498" t="s">
        <v>1149</v>
      </c>
      <c r="D345" s="498" t="s">
        <v>1150</v>
      </c>
      <c r="E345" s="616"/>
      <c r="F345" s="506" t="s">
        <v>275</v>
      </c>
      <c r="G345" s="617"/>
      <c r="H345" s="617"/>
      <c r="I345" s="507"/>
      <c r="J345" s="508"/>
      <c r="K345" s="507" t="s">
        <v>1152</v>
      </c>
      <c r="L345" s="508"/>
      <c r="M345" s="508"/>
      <c r="N345" s="508"/>
      <c r="O345" s="508"/>
      <c r="P345" s="508"/>
      <c r="Q345" s="508"/>
      <c r="R345" s="508"/>
      <c r="S345" s="508"/>
      <c r="T345" s="508"/>
      <c r="U345" s="508">
        <v>0</v>
      </c>
      <c r="V345" s="508"/>
      <c r="W345" s="508"/>
      <c r="X345" s="508"/>
      <c r="Y345" s="508"/>
      <c r="Z345" s="353">
        <f>AA345+AB345+AC345</f>
        <v>0</v>
      </c>
      <c r="AA345" s="677"/>
      <c r="AB345" s="509"/>
      <c r="AC345" s="509"/>
      <c r="AD345" s="509"/>
      <c r="AE345" s="509">
        <f>(AB345*$AB$405+$AC$405*AC345)/1000</f>
        <v>0</v>
      </c>
      <c r="AF345" s="510"/>
      <c r="AG345" s="510"/>
      <c r="AH345" s="510"/>
      <c r="AI345" s="508"/>
      <c r="AJ345" s="653" t="s">
        <v>1151</v>
      </c>
    </row>
    <row r="346" spans="1:36" outlineLevel="1">
      <c r="A346" s="437"/>
      <c r="B346" s="437"/>
      <c r="C346" s="323"/>
      <c r="D346" s="323" t="s">
        <v>1041</v>
      </c>
      <c r="E346" s="327"/>
      <c r="F346" s="371" t="s">
        <v>275</v>
      </c>
      <c r="G346" s="337"/>
      <c r="H346" s="337"/>
      <c r="I346" s="339"/>
      <c r="J346" s="338"/>
      <c r="K346" s="465"/>
      <c r="L346" s="338"/>
      <c r="M346" s="338"/>
      <c r="N346" s="338"/>
      <c r="O346" s="338"/>
      <c r="P346" s="338"/>
      <c r="Q346" s="338"/>
      <c r="R346" s="338"/>
      <c r="S346" s="338"/>
      <c r="T346" s="338"/>
      <c r="U346" s="338">
        <v>0</v>
      </c>
      <c r="V346" s="338"/>
      <c r="W346" s="338"/>
      <c r="X346" s="338"/>
      <c r="Y346" s="338"/>
      <c r="Z346" s="353">
        <f>AA346+AB346+AC346</f>
        <v>0</v>
      </c>
      <c r="AA346" s="677"/>
      <c r="AB346" s="353"/>
      <c r="AC346" s="353"/>
      <c r="AD346" s="353"/>
      <c r="AE346" s="353">
        <f>(AB346*$AB$405+$AC$405*AC346)/1000</f>
        <v>0</v>
      </c>
      <c r="AF346" s="312"/>
      <c r="AG346" s="312"/>
      <c r="AH346" s="312"/>
      <c r="AI346" s="338"/>
      <c r="AJ346" s="323"/>
    </row>
    <row r="347" spans="1:36">
      <c r="A347" s="437"/>
      <c r="B347" s="437"/>
      <c r="C347" s="323"/>
      <c r="D347" s="323"/>
      <c r="E347" s="323"/>
      <c r="F347" s="371"/>
      <c r="G347" s="339"/>
      <c r="H347" s="339"/>
      <c r="I347" s="339"/>
      <c r="J347" s="339"/>
      <c r="K347" s="338"/>
      <c r="L347" s="338"/>
      <c r="M347" s="338"/>
      <c r="N347" s="338"/>
      <c r="O347" s="338"/>
      <c r="P347" s="338"/>
      <c r="Q347" s="338"/>
      <c r="R347" s="338"/>
      <c r="S347" s="338"/>
      <c r="T347" s="338"/>
      <c r="U347" s="338"/>
      <c r="V347" s="338"/>
      <c r="W347" s="338"/>
      <c r="X347" s="338"/>
      <c r="Y347" s="338"/>
      <c r="Z347" s="353"/>
      <c r="AA347" s="677"/>
      <c r="AB347" s="353"/>
      <c r="AC347" s="353"/>
      <c r="AD347" s="353"/>
      <c r="AE347" s="353"/>
      <c r="AF347" s="312"/>
      <c r="AG347" s="312"/>
      <c r="AH347" s="312"/>
      <c r="AI347" s="338"/>
      <c r="AJ347" s="323"/>
    </row>
    <row r="348" spans="1:36" ht="12.75">
      <c r="A348" s="541" t="s">
        <v>1093</v>
      </c>
      <c r="B348" s="503" t="s">
        <v>241</v>
      </c>
      <c r="C348" s="322"/>
      <c r="D348" s="322"/>
      <c r="E348" s="322"/>
      <c r="F348" s="370"/>
      <c r="G348" s="336"/>
      <c r="H348" s="336"/>
      <c r="I348" s="336"/>
      <c r="J348" s="336"/>
      <c r="K348" s="336"/>
      <c r="L348" s="336"/>
      <c r="M348" s="336"/>
      <c r="N348" s="336"/>
      <c r="O348" s="336"/>
      <c r="P348" s="336"/>
      <c r="Q348" s="336"/>
      <c r="R348" s="336"/>
      <c r="S348" s="336"/>
      <c r="T348" s="336"/>
      <c r="U348" s="336"/>
      <c r="V348" s="336"/>
      <c r="W348" s="336"/>
      <c r="X348" s="336"/>
      <c r="Y348" s="336"/>
      <c r="Z348" s="354"/>
      <c r="AA348" s="354"/>
      <c r="AB348" s="354"/>
      <c r="AC348" s="354"/>
      <c r="AD348" s="354"/>
      <c r="AE348" s="354"/>
      <c r="AF348" s="314"/>
      <c r="AG348" s="314"/>
      <c r="AH348" s="314"/>
      <c r="AI348" s="487"/>
      <c r="AJ348" s="322"/>
    </row>
    <row r="349" spans="1:36">
      <c r="A349" s="437"/>
      <c r="B349" s="437"/>
      <c r="C349" s="323"/>
      <c r="D349" s="324"/>
      <c r="E349" s="327"/>
      <c r="F349" s="371"/>
      <c r="G349" s="338"/>
      <c r="H349" s="338"/>
      <c r="I349" s="338"/>
      <c r="J349" s="338"/>
      <c r="K349" s="338"/>
      <c r="L349" s="338"/>
      <c r="M349" s="338"/>
      <c r="N349" s="338"/>
      <c r="O349" s="338"/>
      <c r="P349" s="338"/>
      <c r="Q349" s="338"/>
      <c r="R349" s="338"/>
      <c r="S349" s="338"/>
      <c r="T349" s="338"/>
      <c r="U349" s="338"/>
      <c r="V349" s="338"/>
      <c r="W349" s="338"/>
      <c r="X349" s="338"/>
      <c r="Y349" s="338"/>
      <c r="Z349" s="353"/>
      <c r="AA349" s="677"/>
      <c r="AB349" s="353"/>
      <c r="AC349" s="353"/>
      <c r="AD349" s="353"/>
      <c r="AE349" s="353"/>
      <c r="AF349" s="312"/>
      <c r="AG349" s="312"/>
      <c r="AH349" s="312"/>
      <c r="AI349" s="338"/>
      <c r="AJ349" s="324"/>
    </row>
    <row r="350" spans="1:36" s="447" customFormat="1" ht="25.5">
      <c r="A350" s="441"/>
      <c r="B350" s="441">
        <v>47</v>
      </c>
      <c r="C350" s="442" t="s">
        <v>684</v>
      </c>
      <c r="D350" s="442" t="s">
        <v>1358</v>
      </c>
      <c r="E350" s="448"/>
      <c r="F350" s="443"/>
      <c r="G350" s="444"/>
      <c r="H350" s="444"/>
      <c r="I350" s="444"/>
      <c r="J350" s="444"/>
      <c r="K350" s="444"/>
      <c r="L350" s="444"/>
      <c r="M350" s="444"/>
      <c r="N350" s="444"/>
      <c r="O350" s="444"/>
      <c r="P350" s="444"/>
      <c r="Q350" s="444"/>
      <c r="R350" s="444"/>
      <c r="S350" s="444"/>
      <c r="T350" s="444"/>
      <c r="U350" s="444"/>
      <c r="V350" s="444"/>
      <c r="W350" s="444"/>
      <c r="X350" s="444"/>
      <c r="Y350" s="444"/>
      <c r="Z350" s="445">
        <f t="shared" ref="Z350:AE350" si="71">SUM(Z351:Z358)</f>
        <v>0</v>
      </c>
      <c r="AA350" s="691">
        <f t="shared" si="71"/>
        <v>0</v>
      </c>
      <c r="AB350" s="445">
        <f t="shared" si="71"/>
        <v>0</v>
      </c>
      <c r="AC350" s="445">
        <f t="shared" si="71"/>
        <v>0</v>
      </c>
      <c r="AD350" s="445">
        <f t="shared" si="71"/>
        <v>0</v>
      </c>
      <c r="AE350" s="445">
        <f t="shared" si="71"/>
        <v>251215.88</v>
      </c>
      <c r="AF350" s="446"/>
      <c r="AG350" s="446"/>
      <c r="AH350" s="446"/>
      <c r="AI350" s="444"/>
      <c r="AJ350" s="442"/>
    </row>
    <row r="351" spans="1:36" s="533" customFormat="1" ht="25.5" outlineLevel="1">
      <c r="A351" s="524"/>
      <c r="B351" s="524"/>
      <c r="C351" s="525" t="s">
        <v>1042</v>
      </c>
      <c r="D351" s="525" t="s">
        <v>416</v>
      </c>
      <c r="E351" s="526"/>
      <c r="F351" s="527" t="s">
        <v>275</v>
      </c>
      <c r="G351" s="528"/>
      <c r="H351" s="528"/>
      <c r="I351" s="529" t="s">
        <v>273</v>
      </c>
      <c r="J351" s="530" t="s">
        <v>285</v>
      </c>
      <c r="K351" s="529"/>
      <c r="L351" s="530"/>
      <c r="M351" s="530" t="s">
        <v>483</v>
      </c>
      <c r="N351" s="530"/>
      <c r="O351" s="530"/>
      <c r="P351" s="530"/>
      <c r="Q351" s="530"/>
      <c r="R351" s="530"/>
      <c r="S351" s="530"/>
      <c r="T351" s="530"/>
      <c r="U351" s="338">
        <v>0</v>
      </c>
      <c r="V351" s="530"/>
      <c r="W351" s="530"/>
      <c r="X351" s="530"/>
      <c r="Y351" s="530"/>
      <c r="Z351" s="353">
        <f t="shared" ref="Z351:Z358" si="72">AA351+AB351+AC351</f>
        <v>0</v>
      </c>
      <c r="AA351" s="677"/>
      <c r="AB351" s="531"/>
      <c r="AC351" s="531"/>
      <c r="AD351" s="531"/>
      <c r="AE351" s="353">
        <f t="shared" ref="AE351:AE358" si="73">(AB351*$AB$405+$AC$405*AC351)/1000</f>
        <v>0</v>
      </c>
      <c r="AF351" s="532"/>
      <c r="AG351" s="532"/>
      <c r="AH351" s="532"/>
      <c r="AI351" s="530"/>
      <c r="AJ351" s="525"/>
    </row>
    <row r="352" spans="1:36" s="511" customFormat="1" ht="51" outlineLevel="1">
      <c r="B352" s="505"/>
      <c r="C352" s="498" t="s">
        <v>1153</v>
      </c>
      <c r="D352" s="498" t="s">
        <v>1154</v>
      </c>
      <c r="E352" s="616"/>
      <c r="F352" s="506"/>
      <c r="G352" s="617"/>
      <c r="H352" s="617"/>
      <c r="I352" s="507"/>
      <c r="J352" s="507" t="s">
        <v>1122</v>
      </c>
      <c r="K352" s="507" t="s">
        <v>1155</v>
      </c>
      <c r="L352" s="508"/>
      <c r="M352" s="508"/>
      <c r="N352" s="508"/>
      <c r="O352" s="508"/>
      <c r="P352" s="508"/>
      <c r="Q352" s="508"/>
      <c r="R352" s="508"/>
      <c r="S352" s="508"/>
      <c r="T352" s="508"/>
      <c r="U352" s="508"/>
      <c r="V352" s="508"/>
      <c r="W352" s="508"/>
      <c r="X352" s="508"/>
      <c r="Y352" s="508"/>
      <c r="Z352" s="353">
        <f t="shared" si="72"/>
        <v>0</v>
      </c>
      <c r="AA352" s="677"/>
      <c r="AB352" s="509"/>
      <c r="AC352" s="509"/>
      <c r="AD352" s="509"/>
      <c r="AE352" s="509">
        <f t="shared" si="73"/>
        <v>0</v>
      </c>
      <c r="AF352" s="510"/>
      <c r="AG352" s="510"/>
      <c r="AH352" s="510"/>
      <c r="AI352" s="508"/>
      <c r="AJ352" s="498"/>
    </row>
    <row r="353" spans="1:36" s="511" customFormat="1" ht="25.5" outlineLevel="1">
      <c r="A353" s="505"/>
      <c r="B353" s="505"/>
      <c r="C353" s="498"/>
      <c r="D353" s="618" t="s">
        <v>557</v>
      </c>
      <c r="E353" s="616"/>
      <c r="F353" s="506" t="s">
        <v>275</v>
      </c>
      <c r="G353" s="508"/>
      <c r="H353" s="508"/>
      <c r="I353" s="508"/>
      <c r="J353" s="508" t="s">
        <v>285</v>
      </c>
      <c r="K353" s="654" t="s">
        <v>1037</v>
      </c>
      <c r="L353" s="508"/>
      <c r="M353" s="508" t="s">
        <v>483</v>
      </c>
      <c r="N353" s="508"/>
      <c r="O353" s="508"/>
      <c r="P353" s="508"/>
      <c r="Q353" s="508"/>
      <c r="R353" s="508"/>
      <c r="S353" s="508"/>
      <c r="T353" s="508"/>
      <c r="U353" s="508">
        <v>0</v>
      </c>
      <c r="V353" s="508"/>
      <c r="W353" s="508"/>
      <c r="X353" s="508"/>
      <c r="Y353" s="508"/>
      <c r="Z353" s="353">
        <f t="shared" si="72"/>
        <v>0</v>
      </c>
      <c r="AA353" s="677"/>
      <c r="AB353" s="509"/>
      <c r="AC353" s="509"/>
      <c r="AD353" s="509"/>
      <c r="AE353" s="509">
        <f t="shared" si="73"/>
        <v>0</v>
      </c>
      <c r="AF353" s="510"/>
      <c r="AG353" s="510"/>
      <c r="AH353" s="510"/>
      <c r="AI353" s="508"/>
      <c r="AJ353" s="653"/>
    </row>
    <row r="354" spans="1:36" s="511" customFormat="1" ht="25.5" outlineLevel="1">
      <c r="A354" s="505"/>
      <c r="B354" s="505"/>
      <c r="C354" s="498" t="s">
        <v>419</v>
      </c>
      <c r="D354" s="498" t="s">
        <v>420</v>
      </c>
      <c r="E354" s="616"/>
      <c r="F354" s="506" t="s">
        <v>275</v>
      </c>
      <c r="G354" s="617"/>
      <c r="H354" s="617"/>
      <c r="I354" s="507"/>
      <c r="J354" s="508"/>
      <c r="K354" s="507" t="s">
        <v>683</v>
      </c>
      <c r="L354" s="508"/>
      <c r="M354" s="508" t="s">
        <v>483</v>
      </c>
      <c r="N354" s="508"/>
      <c r="O354" s="508"/>
      <c r="P354" s="508"/>
      <c r="Q354" s="508"/>
      <c r="R354" s="508"/>
      <c r="S354" s="508"/>
      <c r="T354" s="508"/>
      <c r="U354" s="508">
        <v>0</v>
      </c>
      <c r="V354" s="508"/>
      <c r="W354" s="508"/>
      <c r="X354" s="508"/>
      <c r="Y354" s="508"/>
      <c r="Z354" s="353">
        <f t="shared" si="72"/>
        <v>0</v>
      </c>
      <c r="AA354" s="677"/>
      <c r="AB354" s="509"/>
      <c r="AC354" s="509"/>
      <c r="AD354" s="509"/>
      <c r="AE354" s="509">
        <f t="shared" si="73"/>
        <v>0</v>
      </c>
      <c r="AF354" s="510"/>
      <c r="AG354" s="510"/>
      <c r="AH354" s="510"/>
      <c r="AI354" s="508"/>
      <c r="AJ354" s="653"/>
    </row>
    <row r="355" spans="1:36" s="511" customFormat="1" outlineLevel="1">
      <c r="A355" s="505"/>
      <c r="B355" s="505"/>
      <c r="C355" s="498" t="s">
        <v>1051</v>
      </c>
      <c r="D355" s="498" t="s">
        <v>1052</v>
      </c>
      <c r="E355" s="616"/>
      <c r="F355" s="506" t="s">
        <v>275</v>
      </c>
      <c r="G355" s="617"/>
      <c r="H355" s="617"/>
      <c r="I355" s="507"/>
      <c r="J355" s="508"/>
      <c r="K355" s="507" t="s">
        <v>683</v>
      </c>
      <c r="L355" s="508"/>
      <c r="M355" s="508" t="s">
        <v>483</v>
      </c>
      <c r="N355" s="508"/>
      <c r="O355" s="508"/>
      <c r="P355" s="508"/>
      <c r="Q355" s="508"/>
      <c r="R355" s="508"/>
      <c r="S355" s="508"/>
      <c r="T355" s="508"/>
      <c r="U355" s="508">
        <v>0</v>
      </c>
      <c r="V355" s="508"/>
      <c r="W355" s="508"/>
      <c r="X355" s="508"/>
      <c r="Y355" s="508"/>
      <c r="Z355" s="353">
        <f t="shared" si="72"/>
        <v>0</v>
      </c>
      <c r="AA355" s="677"/>
      <c r="AB355" s="509"/>
      <c r="AC355" s="509"/>
      <c r="AD355" s="509"/>
      <c r="AE355" s="509">
        <f t="shared" si="73"/>
        <v>0</v>
      </c>
      <c r="AF355" s="510"/>
      <c r="AG355" s="510"/>
      <c r="AH355" s="510"/>
      <c r="AI355" s="508"/>
      <c r="AJ355" s="653"/>
    </row>
    <row r="356" spans="1:36" s="511" customFormat="1" ht="63.75" outlineLevel="1">
      <c r="B356" s="505"/>
      <c r="C356" s="498" t="s">
        <v>1156</v>
      </c>
      <c r="D356" s="498" t="s">
        <v>1157</v>
      </c>
      <c r="E356" s="616"/>
      <c r="F356" s="506"/>
      <c r="G356" s="617"/>
      <c r="H356" s="617"/>
      <c r="I356" s="507"/>
      <c r="J356" s="507" t="s">
        <v>1158</v>
      </c>
      <c r="K356" s="507" t="s">
        <v>1159</v>
      </c>
      <c r="L356" s="508"/>
      <c r="M356" s="508"/>
      <c r="N356" s="508"/>
      <c r="O356" s="508"/>
      <c r="P356" s="508"/>
      <c r="Q356" s="508"/>
      <c r="R356" s="508"/>
      <c r="S356" s="508"/>
      <c r="T356" s="508"/>
      <c r="U356" s="508"/>
      <c r="V356" s="508"/>
      <c r="W356" s="508"/>
      <c r="X356" s="508"/>
      <c r="Y356" s="508"/>
      <c r="Z356" s="353">
        <f t="shared" si="72"/>
        <v>0</v>
      </c>
      <c r="AA356" s="677"/>
      <c r="AB356" s="509"/>
      <c r="AC356" s="509"/>
      <c r="AD356" s="509"/>
      <c r="AE356" s="509">
        <v>56000</v>
      </c>
      <c r="AF356" s="510"/>
      <c r="AG356" s="510"/>
      <c r="AH356" s="510"/>
      <c r="AI356" s="508"/>
      <c r="AJ356" s="498" t="s">
        <v>1203</v>
      </c>
    </row>
    <row r="357" spans="1:36" s="511" customFormat="1" outlineLevel="1">
      <c r="B357" s="505"/>
      <c r="C357" s="498"/>
      <c r="D357" s="498" t="s">
        <v>1367</v>
      </c>
      <c r="E357" s="616"/>
      <c r="F357" s="506"/>
      <c r="G357" s="617"/>
      <c r="H357" s="617"/>
      <c r="I357" s="507"/>
      <c r="J357" s="507"/>
      <c r="K357" s="507"/>
      <c r="L357" s="508"/>
      <c r="M357" s="508"/>
      <c r="N357" s="508"/>
      <c r="O357" s="508"/>
      <c r="P357" s="508"/>
      <c r="Q357" s="508"/>
      <c r="R357" s="508"/>
      <c r="S357" s="508"/>
      <c r="T357" s="508"/>
      <c r="U357" s="508"/>
      <c r="V357" s="508"/>
      <c r="W357" s="508"/>
      <c r="X357" s="508"/>
      <c r="Y357" s="508"/>
      <c r="Z357" s="353"/>
      <c r="AA357" s="677"/>
      <c r="AB357" s="509"/>
      <c r="AC357" s="509"/>
      <c r="AD357" s="509"/>
      <c r="AE357" s="509">
        <f>0.2*976079.4</f>
        <v>195215.88</v>
      </c>
      <c r="AF357" s="510"/>
      <c r="AG357" s="510"/>
      <c r="AH357" s="510"/>
      <c r="AI357" s="508"/>
      <c r="AJ357" s="498" t="s">
        <v>1373</v>
      </c>
    </row>
    <row r="358" spans="1:36" s="511" customFormat="1" ht="25.5" outlineLevel="1">
      <c r="B358" s="505"/>
      <c r="C358" s="498" t="s">
        <v>1160</v>
      </c>
      <c r="D358" s="498" t="s">
        <v>1195</v>
      </c>
      <c r="E358" s="616"/>
      <c r="F358" s="506" t="s">
        <v>275</v>
      </c>
      <c r="G358" s="617"/>
      <c r="H358" s="617"/>
      <c r="I358" s="507"/>
      <c r="J358" s="507" t="s">
        <v>1122</v>
      </c>
      <c r="K358" s="507" t="s">
        <v>1161</v>
      </c>
      <c r="L358" s="508"/>
      <c r="M358" s="508" t="s">
        <v>483</v>
      </c>
      <c r="N358" s="508"/>
      <c r="O358" s="508"/>
      <c r="P358" s="508"/>
      <c r="Q358" s="508"/>
      <c r="R358" s="508"/>
      <c r="S358" s="508"/>
      <c r="T358" s="508"/>
      <c r="U358" s="508">
        <v>0</v>
      </c>
      <c r="V358" s="508"/>
      <c r="W358" s="508"/>
      <c r="X358" s="508"/>
      <c r="Y358" s="508"/>
      <c r="Z358" s="353">
        <f t="shared" si="72"/>
        <v>0</v>
      </c>
      <c r="AA358" s="677"/>
      <c r="AB358" s="509"/>
      <c r="AC358" s="509"/>
      <c r="AD358" s="509"/>
      <c r="AE358" s="509">
        <f t="shared" si="73"/>
        <v>0</v>
      </c>
      <c r="AF358" s="510"/>
      <c r="AG358" s="510"/>
      <c r="AH358" s="510"/>
      <c r="AI358" s="508"/>
      <c r="AJ358" s="498"/>
    </row>
    <row r="359" spans="1:36" s="447" customFormat="1" ht="25.5">
      <c r="A359" s="441"/>
      <c r="B359" s="441">
        <v>48</v>
      </c>
      <c r="C359" s="442" t="s">
        <v>1048</v>
      </c>
      <c r="D359" s="442" t="s">
        <v>1359</v>
      </c>
      <c r="E359" s="448"/>
      <c r="F359" s="443"/>
      <c r="G359" s="444"/>
      <c r="H359" s="444"/>
      <c r="I359" s="444"/>
      <c r="J359" s="444"/>
      <c r="K359" s="444"/>
      <c r="L359" s="444"/>
      <c r="M359" s="444"/>
      <c r="N359" s="444"/>
      <c r="O359" s="444"/>
      <c r="P359" s="444"/>
      <c r="Q359" s="444"/>
      <c r="R359" s="444"/>
      <c r="S359" s="444"/>
      <c r="T359" s="444"/>
      <c r="U359" s="444"/>
      <c r="V359" s="444"/>
      <c r="W359" s="444"/>
      <c r="X359" s="444"/>
      <c r="Y359" s="444"/>
      <c r="Z359" s="445">
        <f t="shared" ref="Z359:AE359" si="74">SUM(Z360:Z361)</f>
        <v>0</v>
      </c>
      <c r="AA359" s="691">
        <f t="shared" si="74"/>
        <v>0</v>
      </c>
      <c r="AB359" s="445">
        <f t="shared" si="74"/>
        <v>0</v>
      </c>
      <c r="AC359" s="445">
        <f t="shared" si="74"/>
        <v>0</v>
      </c>
      <c r="AD359" s="445">
        <f t="shared" si="74"/>
        <v>0</v>
      </c>
      <c r="AE359" s="445">
        <f t="shared" si="74"/>
        <v>0</v>
      </c>
      <c r="AF359" s="446"/>
      <c r="AG359" s="446"/>
      <c r="AH359" s="446"/>
      <c r="AI359" s="444"/>
      <c r="AJ359" s="442"/>
    </row>
    <row r="360" spans="1:36" s="511" customFormat="1" ht="25.5" outlineLevel="1">
      <c r="A360" s="505"/>
      <c r="B360" s="505"/>
      <c r="C360" s="498" t="s">
        <v>569</v>
      </c>
      <c r="D360" s="498" t="s">
        <v>1050</v>
      </c>
      <c r="E360" s="616"/>
      <c r="F360" s="506" t="s">
        <v>275</v>
      </c>
      <c r="G360" s="617"/>
      <c r="H360" s="617"/>
      <c r="I360" s="507"/>
      <c r="J360" s="508" t="s">
        <v>287</v>
      </c>
      <c r="K360" s="507" t="s">
        <v>41</v>
      </c>
      <c r="L360" s="508"/>
      <c r="M360" s="508" t="s">
        <v>483</v>
      </c>
      <c r="N360" s="508"/>
      <c r="O360" s="508"/>
      <c r="P360" s="508"/>
      <c r="Q360" s="508"/>
      <c r="R360" s="508"/>
      <c r="S360" s="508"/>
      <c r="T360" s="508"/>
      <c r="U360" s="508">
        <v>0</v>
      </c>
      <c r="V360" s="508"/>
      <c r="W360" s="508"/>
      <c r="X360" s="508"/>
      <c r="Y360" s="508"/>
      <c r="Z360" s="509">
        <f>AB360+AC360</f>
        <v>0</v>
      </c>
      <c r="AA360" s="677"/>
      <c r="AB360" s="509"/>
      <c r="AC360" s="509"/>
      <c r="AD360" s="509"/>
      <c r="AE360" s="509">
        <f>(AB360*$AB$405+$AC$405*AC360)/1000</f>
        <v>0</v>
      </c>
      <c r="AF360" s="510"/>
      <c r="AG360" s="510"/>
      <c r="AH360" s="510"/>
      <c r="AI360" s="508"/>
      <c r="AJ360" s="498"/>
    </row>
    <row r="361" spans="1:36" s="511" customFormat="1" ht="25.5" outlineLevel="1">
      <c r="A361" s="505"/>
      <c r="B361" s="505"/>
      <c r="C361" s="498" t="s">
        <v>1046</v>
      </c>
      <c r="D361" s="498" t="s">
        <v>1047</v>
      </c>
      <c r="E361" s="616"/>
      <c r="F361" s="506" t="s">
        <v>275</v>
      </c>
      <c r="G361" s="617"/>
      <c r="H361" s="617"/>
      <c r="I361" s="507"/>
      <c r="J361" s="508"/>
      <c r="K361" s="507"/>
      <c r="L361" s="508"/>
      <c r="M361" s="508" t="s">
        <v>483</v>
      </c>
      <c r="N361" s="508"/>
      <c r="O361" s="508"/>
      <c r="P361" s="508"/>
      <c r="Q361" s="508"/>
      <c r="R361" s="508"/>
      <c r="S361" s="508"/>
      <c r="T361" s="508"/>
      <c r="U361" s="508">
        <v>0</v>
      </c>
      <c r="V361" s="508"/>
      <c r="W361" s="508"/>
      <c r="X361" s="508"/>
      <c r="Y361" s="508"/>
      <c r="Z361" s="509">
        <f>AB361+AC361</f>
        <v>0</v>
      </c>
      <c r="AA361" s="677"/>
      <c r="AB361" s="509"/>
      <c r="AC361" s="509"/>
      <c r="AD361" s="509"/>
      <c r="AE361" s="509">
        <f>(AB361*$AB$405+$AC$405*AC361)/1000</f>
        <v>0</v>
      </c>
      <c r="AF361" s="510"/>
      <c r="AG361" s="510"/>
      <c r="AH361" s="510"/>
      <c r="AI361" s="508"/>
      <c r="AJ361" s="498"/>
    </row>
    <row r="362" spans="1:36" s="447" customFormat="1" ht="38.25">
      <c r="A362" s="441"/>
      <c r="B362" s="441">
        <v>49</v>
      </c>
      <c r="C362" s="442" t="s">
        <v>1054</v>
      </c>
      <c r="D362" s="442" t="s">
        <v>1360</v>
      </c>
      <c r="E362" s="448"/>
      <c r="F362" s="443"/>
      <c r="G362" s="444"/>
      <c r="H362" s="444"/>
      <c r="I362" s="444"/>
      <c r="J362" s="444"/>
      <c r="K362" s="444"/>
      <c r="L362" s="444"/>
      <c r="M362" s="444"/>
      <c r="N362" s="444"/>
      <c r="O362" s="444"/>
      <c r="P362" s="444"/>
      <c r="Q362" s="444"/>
      <c r="R362" s="444"/>
      <c r="S362" s="444"/>
      <c r="T362" s="444"/>
      <c r="U362" s="444"/>
      <c r="V362" s="444"/>
      <c r="W362" s="444"/>
      <c r="X362" s="444"/>
      <c r="Y362" s="444"/>
      <c r="Z362" s="445">
        <f t="shared" ref="Z362:AE362" si="75">SUM(Z363:Z369)</f>
        <v>4547.7962962962956</v>
      </c>
      <c r="AA362" s="691">
        <f t="shared" si="75"/>
        <v>4547.7962962962956</v>
      </c>
      <c r="AB362" s="445">
        <f t="shared" si="75"/>
        <v>0</v>
      </c>
      <c r="AC362" s="445">
        <f t="shared" si="75"/>
        <v>0</v>
      </c>
      <c r="AD362" s="445">
        <f t="shared" si="75"/>
        <v>0</v>
      </c>
      <c r="AE362" s="445">
        <f t="shared" si="75"/>
        <v>1183.5360000000001</v>
      </c>
      <c r="AF362" s="446"/>
      <c r="AG362" s="446"/>
      <c r="AH362" s="446"/>
      <c r="AI362" s="444"/>
      <c r="AJ362" s="442"/>
    </row>
    <row r="363" spans="1:36" s="510" customFormat="1" ht="51" outlineLevel="1">
      <c r="B363" s="505"/>
      <c r="C363" s="498" t="s">
        <v>1162</v>
      </c>
      <c r="D363" s="498" t="s">
        <v>1163</v>
      </c>
      <c r="E363" s="618"/>
      <c r="F363" s="506"/>
      <c r="G363" s="508"/>
      <c r="H363" s="508"/>
      <c r="I363" s="508"/>
      <c r="J363" s="507" t="s">
        <v>1122</v>
      </c>
      <c r="K363" s="507" t="s">
        <v>1164</v>
      </c>
      <c r="L363" s="508"/>
      <c r="M363" s="508"/>
      <c r="N363" s="508"/>
      <c r="O363" s="508"/>
      <c r="P363" s="508"/>
      <c r="Q363" s="508"/>
      <c r="R363" s="508"/>
      <c r="S363" s="508"/>
      <c r="T363" s="508"/>
      <c r="U363" s="508"/>
      <c r="V363" s="508"/>
      <c r="W363" s="508"/>
      <c r="X363" s="508"/>
      <c r="Y363" s="508"/>
      <c r="Z363" s="353">
        <f t="shared" ref="Z363:Z376" si="76">AA363+AB363+AC363</f>
        <v>751.5</v>
      </c>
      <c r="AA363" s="677">
        <f>0.05*15030</f>
        <v>751.5</v>
      </c>
      <c r="AB363" s="508"/>
      <c r="AC363" s="508"/>
      <c r="AD363" s="508"/>
      <c r="AE363" s="509">
        <f>0.05*3963.4*0.8</f>
        <v>158.53600000000003</v>
      </c>
      <c r="AI363" s="508"/>
      <c r="AJ363" s="323" t="s">
        <v>1374</v>
      </c>
    </row>
    <row r="364" spans="1:36" s="510" customFormat="1" ht="63.75" outlineLevel="1">
      <c r="B364" s="505"/>
      <c r="C364" s="498" t="s">
        <v>1165</v>
      </c>
      <c r="D364" s="498" t="s">
        <v>1361</v>
      </c>
      <c r="E364" s="618"/>
      <c r="F364" s="506"/>
      <c r="G364" s="508"/>
      <c r="H364" s="508"/>
      <c r="I364" s="508"/>
      <c r="J364" s="507" t="s">
        <v>1122</v>
      </c>
      <c r="K364" s="507" t="s">
        <v>1167</v>
      </c>
      <c r="L364" s="508"/>
      <c r="M364" s="508"/>
      <c r="N364" s="508"/>
      <c r="O364" s="508"/>
      <c r="P364" s="508"/>
      <c r="Q364" s="508"/>
      <c r="R364" s="508"/>
      <c r="S364" s="508"/>
      <c r="T364" s="508"/>
      <c r="U364" s="508"/>
      <c r="V364" s="508"/>
      <c r="W364" s="508"/>
      <c r="X364" s="508"/>
      <c r="Y364" s="508"/>
      <c r="Z364" s="353">
        <f t="shared" si="76"/>
        <v>3796.2962962962961</v>
      </c>
      <c r="AA364" s="677">
        <f>AE364*1000/270</f>
        <v>3796.2962962962961</v>
      </c>
      <c r="AB364" s="508"/>
      <c r="AC364" s="508"/>
      <c r="AD364" s="508"/>
      <c r="AE364" s="509">
        <v>1025</v>
      </c>
      <c r="AI364" s="508"/>
      <c r="AJ364" s="498" t="s">
        <v>1308</v>
      </c>
    </row>
    <row r="365" spans="1:36" ht="25.5" outlineLevel="1">
      <c r="A365" s="437"/>
      <c r="B365" s="437"/>
      <c r="C365" s="323" t="s">
        <v>610</v>
      </c>
      <c r="D365" s="323" t="s">
        <v>611</v>
      </c>
      <c r="E365" s="327"/>
      <c r="F365" s="371" t="s">
        <v>275</v>
      </c>
      <c r="G365" s="337"/>
      <c r="H365" s="337"/>
      <c r="I365" s="339"/>
      <c r="J365" s="338" t="s">
        <v>286</v>
      </c>
      <c r="K365" s="339" t="s">
        <v>612</v>
      </c>
      <c r="L365" s="338"/>
      <c r="M365" s="338" t="s">
        <v>483</v>
      </c>
      <c r="N365" s="338"/>
      <c r="O365" s="338"/>
      <c r="P365" s="338"/>
      <c r="Q365" s="338"/>
      <c r="R365" s="338"/>
      <c r="S365" s="338"/>
      <c r="T365" s="338"/>
      <c r="U365" s="338">
        <v>0</v>
      </c>
      <c r="V365" s="338"/>
      <c r="W365" s="338"/>
      <c r="X365" s="338"/>
      <c r="Y365" s="338"/>
      <c r="Z365" s="353">
        <f t="shared" si="76"/>
        <v>0</v>
      </c>
      <c r="AA365" s="677"/>
      <c r="AB365" s="353"/>
      <c r="AC365" s="353"/>
      <c r="AD365" s="353"/>
      <c r="AE365" s="353">
        <f>(AB365*$AB$405+$AC$405*AC365)/1000</f>
        <v>0</v>
      </c>
      <c r="AF365" s="312"/>
      <c r="AG365" s="312"/>
      <c r="AH365" s="312"/>
      <c r="AI365" s="338"/>
      <c r="AJ365" s="323"/>
    </row>
    <row r="366" spans="1:36" ht="25.5" outlineLevel="1">
      <c r="A366" s="437"/>
      <c r="B366" s="437"/>
      <c r="C366" s="323" t="s">
        <v>421</v>
      </c>
      <c r="D366" s="323" t="s">
        <v>422</v>
      </c>
      <c r="E366" s="327"/>
      <c r="F366" s="371" t="s">
        <v>275</v>
      </c>
      <c r="G366" s="337"/>
      <c r="H366" s="337"/>
      <c r="I366" s="339" t="s">
        <v>273</v>
      </c>
      <c r="J366" s="338" t="s">
        <v>285</v>
      </c>
      <c r="K366" s="339" t="s">
        <v>683</v>
      </c>
      <c r="L366" s="338"/>
      <c r="M366" s="338" t="s">
        <v>483</v>
      </c>
      <c r="N366" s="338"/>
      <c r="O366" s="338"/>
      <c r="P366" s="338"/>
      <c r="Q366" s="338"/>
      <c r="R366" s="338"/>
      <c r="S366" s="338"/>
      <c r="T366" s="338"/>
      <c r="U366" s="338">
        <v>0</v>
      </c>
      <c r="V366" s="338"/>
      <c r="W366" s="338"/>
      <c r="X366" s="338"/>
      <c r="Y366" s="338"/>
      <c r="Z366" s="353">
        <f t="shared" si="76"/>
        <v>0</v>
      </c>
      <c r="AA366" s="677"/>
      <c r="AB366" s="353"/>
      <c r="AC366" s="353"/>
      <c r="AD366" s="353"/>
      <c r="AE366" s="353">
        <f>(AB366*$AB$405+$AC$405*AC366)/1000</f>
        <v>0</v>
      </c>
      <c r="AF366" s="312"/>
      <c r="AG366" s="312"/>
      <c r="AH366" s="312"/>
      <c r="AI366" s="338"/>
      <c r="AJ366" s="323"/>
    </row>
    <row r="367" spans="1:36" outlineLevel="1">
      <c r="A367" s="437"/>
      <c r="B367" s="437"/>
      <c r="C367" s="323"/>
      <c r="D367" s="323" t="s">
        <v>1056</v>
      </c>
      <c r="E367" s="327"/>
      <c r="F367" s="371" t="s">
        <v>275</v>
      </c>
      <c r="G367" s="337"/>
      <c r="H367" s="337"/>
      <c r="I367" s="339" t="s">
        <v>273</v>
      </c>
      <c r="J367" s="338"/>
      <c r="K367" s="339" t="s">
        <v>1026</v>
      </c>
      <c r="L367" s="338"/>
      <c r="M367" s="338" t="s">
        <v>483</v>
      </c>
      <c r="N367" s="338"/>
      <c r="O367" s="338"/>
      <c r="P367" s="338"/>
      <c r="Q367" s="338"/>
      <c r="R367" s="338"/>
      <c r="S367" s="338"/>
      <c r="T367" s="338"/>
      <c r="U367" s="338">
        <v>0</v>
      </c>
      <c r="V367" s="338"/>
      <c r="W367" s="338"/>
      <c r="X367" s="338"/>
      <c r="Y367" s="338"/>
      <c r="Z367" s="353">
        <f t="shared" si="76"/>
        <v>0</v>
      </c>
      <c r="AA367" s="677"/>
      <c r="AB367" s="353"/>
      <c r="AC367" s="353"/>
      <c r="AD367" s="353"/>
      <c r="AE367" s="353">
        <f>(AB367*$AB$405+$AC$405*AC367)/1000</f>
        <v>0</v>
      </c>
      <c r="AF367" s="312"/>
      <c r="AG367" s="312"/>
      <c r="AH367" s="312"/>
      <c r="AI367" s="338"/>
      <c r="AJ367" s="323"/>
    </row>
    <row r="368" spans="1:36" outlineLevel="1">
      <c r="A368" s="437"/>
      <c r="B368" s="437"/>
      <c r="C368" s="323" t="s">
        <v>699</v>
      </c>
      <c r="D368" s="323" t="s">
        <v>608</v>
      </c>
      <c r="E368" s="327"/>
      <c r="F368" s="371" t="s">
        <v>275</v>
      </c>
      <c r="G368" s="337"/>
      <c r="H368" s="337"/>
      <c r="I368" s="339" t="s">
        <v>273</v>
      </c>
      <c r="J368" s="338" t="s">
        <v>286</v>
      </c>
      <c r="K368" s="339" t="s">
        <v>1026</v>
      </c>
      <c r="L368" s="338"/>
      <c r="M368" s="338" t="s">
        <v>483</v>
      </c>
      <c r="N368" s="338"/>
      <c r="O368" s="338"/>
      <c r="P368" s="338"/>
      <c r="Q368" s="338"/>
      <c r="R368" s="338"/>
      <c r="S368" s="338"/>
      <c r="T368" s="338"/>
      <c r="U368" s="338">
        <v>0</v>
      </c>
      <c r="V368" s="338"/>
      <c r="W368" s="338"/>
      <c r="X368" s="338"/>
      <c r="Y368" s="338"/>
      <c r="Z368" s="353">
        <f t="shared" si="76"/>
        <v>0</v>
      </c>
      <c r="AA368" s="677"/>
      <c r="AB368" s="353"/>
      <c r="AC368" s="353"/>
      <c r="AD368" s="353"/>
      <c r="AE368" s="353">
        <f>(AB368*$AB$405+$AC$405*AC368)/1000</f>
        <v>0</v>
      </c>
      <c r="AF368" s="312"/>
      <c r="AG368" s="312"/>
      <c r="AH368" s="312"/>
      <c r="AI368" s="338"/>
      <c r="AJ368" s="323"/>
    </row>
    <row r="369" spans="1:36" ht="38.25" outlineLevel="1">
      <c r="A369" s="437"/>
      <c r="B369" s="437"/>
      <c r="C369" s="323" t="s">
        <v>460</v>
      </c>
      <c r="D369" s="323" t="s">
        <v>1060</v>
      </c>
      <c r="E369" s="327"/>
      <c r="F369" s="371" t="s">
        <v>275</v>
      </c>
      <c r="G369" s="339" t="s">
        <v>273</v>
      </c>
      <c r="H369" s="339"/>
      <c r="I369" s="339"/>
      <c r="J369" s="338" t="s">
        <v>288</v>
      </c>
      <c r="K369" s="339" t="s">
        <v>461</v>
      </c>
      <c r="L369" s="338"/>
      <c r="M369" s="338" t="s">
        <v>483</v>
      </c>
      <c r="N369" s="338"/>
      <c r="O369" s="338"/>
      <c r="P369" s="338"/>
      <c r="Q369" s="338"/>
      <c r="R369" s="338"/>
      <c r="S369" s="338"/>
      <c r="T369" s="338"/>
      <c r="U369" s="338">
        <v>0</v>
      </c>
      <c r="V369" s="338"/>
      <c r="W369" s="338"/>
      <c r="X369" s="338"/>
      <c r="Y369" s="338"/>
      <c r="Z369" s="353">
        <f t="shared" si="76"/>
        <v>0</v>
      </c>
      <c r="AA369" s="677"/>
      <c r="AB369" s="353"/>
      <c r="AC369" s="353"/>
      <c r="AD369" s="353"/>
      <c r="AE369" s="353">
        <f>(AB369*$AB$405+$AC$405*AC369)/1000</f>
        <v>0</v>
      </c>
      <c r="AF369" s="312"/>
      <c r="AG369" s="312"/>
      <c r="AH369" s="312"/>
      <c r="AI369" s="338"/>
      <c r="AJ369" s="323"/>
    </row>
    <row r="370" spans="1:36" s="447" customFormat="1" ht="25.5">
      <c r="A370" s="441"/>
      <c r="B370" s="441">
        <v>50</v>
      </c>
      <c r="C370" s="442" t="s">
        <v>1173</v>
      </c>
      <c r="D370" s="442" t="s">
        <v>1362</v>
      </c>
      <c r="E370" s="442"/>
      <c r="F370" s="443"/>
      <c r="G370" s="444"/>
      <c r="H370" s="444"/>
      <c r="I370" s="444" t="s">
        <v>273</v>
      </c>
      <c r="J370" s="444"/>
      <c r="K370" s="444"/>
      <c r="L370" s="444"/>
      <c r="M370" s="444" t="s">
        <v>483</v>
      </c>
      <c r="N370" s="444"/>
      <c r="O370" s="444"/>
      <c r="P370" s="444"/>
      <c r="Q370" s="444"/>
      <c r="R370" s="444"/>
      <c r="S370" s="444"/>
      <c r="T370" s="444"/>
      <c r="U370" s="444"/>
      <c r="V370" s="444"/>
      <c r="W370" s="444"/>
      <c r="X370" s="444"/>
      <c r="Y370" s="444"/>
      <c r="Z370" s="445">
        <f t="shared" ref="Z370:AE370" si="77">SUM(Z371:Z375)</f>
        <v>0</v>
      </c>
      <c r="AA370" s="691">
        <f t="shared" si="77"/>
        <v>0</v>
      </c>
      <c r="AB370" s="445">
        <f t="shared" si="77"/>
        <v>0</v>
      </c>
      <c r="AC370" s="445">
        <f t="shared" si="77"/>
        <v>0</v>
      </c>
      <c r="AD370" s="445">
        <f t="shared" si="77"/>
        <v>0</v>
      </c>
      <c r="AE370" s="445">
        <f t="shared" si="77"/>
        <v>0</v>
      </c>
      <c r="AF370" s="446"/>
      <c r="AG370" s="446"/>
      <c r="AH370" s="446"/>
      <c r="AI370" s="444"/>
      <c r="AJ370" s="442"/>
    </row>
    <row r="371" spans="1:36" s="511" customFormat="1" ht="38.25" outlineLevel="1">
      <c r="A371" s="505"/>
      <c r="B371" s="505"/>
      <c r="C371" s="658" t="s">
        <v>414</v>
      </c>
      <c r="D371" s="498" t="s">
        <v>370</v>
      </c>
      <c r="E371" s="616"/>
      <c r="F371" s="506" t="s">
        <v>275</v>
      </c>
      <c r="G371" s="617"/>
      <c r="H371" s="617"/>
      <c r="I371" s="507" t="s">
        <v>273</v>
      </c>
      <c r="J371" s="508" t="s">
        <v>286</v>
      </c>
      <c r="K371" s="507"/>
      <c r="L371" s="508"/>
      <c r="M371" s="508" t="s">
        <v>483</v>
      </c>
      <c r="N371" s="508"/>
      <c r="O371" s="508"/>
      <c r="P371" s="508"/>
      <c r="Q371" s="508"/>
      <c r="R371" s="508"/>
      <c r="S371" s="508"/>
      <c r="T371" s="508"/>
      <c r="U371" s="508">
        <v>0</v>
      </c>
      <c r="V371" s="508"/>
      <c r="W371" s="508"/>
      <c r="X371" s="508"/>
      <c r="Y371" s="508"/>
      <c r="Z371" s="353">
        <f t="shared" si="76"/>
        <v>0</v>
      </c>
      <c r="AA371" s="677"/>
      <c r="AB371" s="509"/>
      <c r="AC371" s="509"/>
      <c r="AD371" s="509"/>
      <c r="AE371" s="509">
        <f>(AB371*$AB$405+$AC$405*AC371)/1000</f>
        <v>0</v>
      </c>
      <c r="AF371" s="510"/>
      <c r="AG371" s="510"/>
      <c r="AH371" s="510"/>
      <c r="AI371" s="508"/>
      <c r="AJ371" s="498" t="s">
        <v>1057</v>
      </c>
    </row>
    <row r="372" spans="1:36" s="632" customFormat="1" ht="63.75" outlineLevel="1">
      <c r="B372" s="627"/>
      <c r="C372" s="498" t="s">
        <v>1168</v>
      </c>
      <c r="D372" s="498" t="s">
        <v>1363</v>
      </c>
      <c r="E372" s="628"/>
      <c r="F372" s="506" t="s">
        <v>275</v>
      </c>
      <c r="G372" s="629"/>
      <c r="H372" s="629"/>
      <c r="I372" s="629"/>
      <c r="J372" s="507" t="s">
        <v>1170</v>
      </c>
      <c r="K372" s="507" t="s">
        <v>1171</v>
      </c>
      <c r="L372" s="629"/>
      <c r="M372" s="629"/>
      <c r="N372" s="629"/>
      <c r="O372" s="629"/>
      <c r="P372" s="629"/>
      <c r="Q372" s="629"/>
      <c r="R372" s="629"/>
      <c r="S372" s="629"/>
      <c r="T372" s="629"/>
      <c r="U372" s="629"/>
      <c r="V372" s="629"/>
      <c r="W372" s="629"/>
      <c r="X372" s="629"/>
      <c r="Y372" s="629"/>
      <c r="Z372" s="353">
        <f t="shared" si="76"/>
        <v>0</v>
      </c>
      <c r="AA372" s="676"/>
      <c r="AB372" s="630"/>
      <c r="AC372" s="630"/>
      <c r="AD372" s="630"/>
      <c r="AE372" s="509">
        <f>(AB372*$AB$405+$AC$405*AC372)/1000</f>
        <v>0</v>
      </c>
      <c r="AF372" s="631"/>
      <c r="AG372" s="631"/>
      <c r="AH372" s="631"/>
      <c r="AI372" s="629"/>
      <c r="AJ372" s="628"/>
    </row>
    <row r="373" spans="1:36" s="511" customFormat="1" ht="63.75" outlineLevel="1">
      <c r="B373" s="505"/>
      <c r="C373" s="498" t="s">
        <v>1153</v>
      </c>
      <c r="D373" s="498" t="s">
        <v>1172</v>
      </c>
      <c r="E373" s="616"/>
      <c r="F373" s="506" t="s">
        <v>275</v>
      </c>
      <c r="G373" s="617"/>
      <c r="H373" s="617"/>
      <c r="I373" s="507"/>
      <c r="J373" s="507" t="s">
        <v>1122</v>
      </c>
      <c r="K373" s="507" t="s">
        <v>1155</v>
      </c>
      <c r="L373" s="508"/>
      <c r="M373" s="508"/>
      <c r="N373" s="508"/>
      <c r="O373" s="508"/>
      <c r="P373" s="508"/>
      <c r="Q373" s="508"/>
      <c r="R373" s="508"/>
      <c r="S373" s="508"/>
      <c r="T373" s="508"/>
      <c r="U373" s="508"/>
      <c r="V373" s="508"/>
      <c r="W373" s="508"/>
      <c r="X373" s="508"/>
      <c r="Y373" s="508"/>
      <c r="Z373" s="353">
        <f t="shared" si="76"/>
        <v>0</v>
      </c>
      <c r="AA373" s="677"/>
      <c r="AB373" s="509"/>
      <c r="AC373" s="509"/>
      <c r="AD373" s="509"/>
      <c r="AE373" s="509">
        <f>(AB373*$AB$405+$AC$405*AC373)/1000</f>
        <v>0</v>
      </c>
      <c r="AF373" s="510"/>
      <c r="AG373" s="510"/>
      <c r="AH373" s="510"/>
      <c r="AI373" s="508"/>
      <c r="AJ373" s="498"/>
    </row>
    <row r="374" spans="1:36" s="352" customFormat="1" ht="25.5" outlineLevel="1">
      <c r="A374" s="437"/>
      <c r="B374" s="437"/>
      <c r="C374" s="323" t="s">
        <v>361</v>
      </c>
      <c r="D374" s="323" t="s">
        <v>1059</v>
      </c>
      <c r="E374" s="323"/>
      <c r="F374" s="371" t="s">
        <v>275</v>
      </c>
      <c r="G374" s="339"/>
      <c r="H374" s="339"/>
      <c r="I374" s="339" t="s">
        <v>273</v>
      </c>
      <c r="J374" s="339" t="s">
        <v>287</v>
      </c>
      <c r="K374" s="339" t="s">
        <v>263</v>
      </c>
      <c r="L374" s="339"/>
      <c r="M374" s="339" t="s">
        <v>483</v>
      </c>
      <c r="N374" s="339"/>
      <c r="O374" s="339"/>
      <c r="P374" s="338"/>
      <c r="Q374" s="339"/>
      <c r="R374" s="339"/>
      <c r="S374" s="339"/>
      <c r="T374" s="339"/>
      <c r="U374" s="338">
        <v>0</v>
      </c>
      <c r="V374" s="339"/>
      <c r="W374" s="339"/>
      <c r="X374" s="338"/>
      <c r="Y374" s="339"/>
      <c r="Z374" s="353">
        <f t="shared" si="76"/>
        <v>0</v>
      </c>
      <c r="AA374" s="678"/>
      <c r="AB374" s="356"/>
      <c r="AC374" s="356"/>
      <c r="AD374" s="356"/>
      <c r="AE374" s="353">
        <f>(AB374*$AB$405+$AC$405*AC374)/1000</f>
        <v>0</v>
      </c>
      <c r="AF374" s="351"/>
      <c r="AG374" s="351"/>
      <c r="AH374" s="351"/>
      <c r="AI374" s="339"/>
      <c r="AJ374" s="323"/>
    </row>
    <row r="375" spans="1:36" s="352" customFormat="1" ht="25.5" outlineLevel="1">
      <c r="A375" s="437"/>
      <c r="B375" s="437"/>
      <c r="C375" s="323" t="s">
        <v>1061</v>
      </c>
      <c r="D375" s="323" t="s">
        <v>1062</v>
      </c>
      <c r="E375" s="323"/>
      <c r="F375" s="371" t="s">
        <v>275</v>
      </c>
      <c r="G375" s="339"/>
      <c r="H375" s="339"/>
      <c r="I375" s="339" t="s">
        <v>273</v>
      </c>
      <c r="J375" s="339"/>
      <c r="K375" s="339" t="s">
        <v>1180</v>
      </c>
      <c r="L375" s="339"/>
      <c r="M375" s="339" t="s">
        <v>483</v>
      </c>
      <c r="N375" s="339"/>
      <c r="O375" s="339"/>
      <c r="P375" s="338"/>
      <c r="Q375" s="339"/>
      <c r="R375" s="339"/>
      <c r="S375" s="339"/>
      <c r="T375" s="339"/>
      <c r="U375" s="338">
        <v>0</v>
      </c>
      <c r="V375" s="339"/>
      <c r="W375" s="339"/>
      <c r="X375" s="338"/>
      <c r="Y375" s="339"/>
      <c r="Z375" s="353">
        <f t="shared" si="76"/>
        <v>0</v>
      </c>
      <c r="AA375" s="678"/>
      <c r="AB375" s="356"/>
      <c r="AC375" s="356"/>
      <c r="AD375" s="356"/>
      <c r="AE375" s="353">
        <f>(AB375*$AB$405+$AC$405*AC375)/1000</f>
        <v>0</v>
      </c>
      <c r="AF375" s="351"/>
      <c r="AG375" s="351"/>
      <c r="AH375" s="351"/>
      <c r="AI375" s="339"/>
      <c r="AJ375" s="323"/>
    </row>
    <row r="376" spans="1:36" outlineLevel="1">
      <c r="A376" s="437"/>
      <c r="B376" s="437"/>
      <c r="C376" s="323"/>
      <c r="D376" s="324"/>
      <c r="E376" s="327"/>
      <c r="F376" s="371"/>
      <c r="G376" s="337"/>
      <c r="H376" s="337"/>
      <c r="I376" s="339"/>
      <c r="J376" s="338"/>
      <c r="K376" s="338"/>
      <c r="L376" s="338"/>
      <c r="M376" s="338"/>
      <c r="N376" s="338"/>
      <c r="O376" s="338"/>
      <c r="P376" s="338"/>
      <c r="Q376" s="338"/>
      <c r="R376" s="338"/>
      <c r="S376" s="338"/>
      <c r="T376" s="338"/>
      <c r="U376" s="338">
        <v>0</v>
      </c>
      <c r="V376" s="338"/>
      <c r="W376" s="338"/>
      <c r="X376" s="338"/>
      <c r="Y376" s="338"/>
      <c r="Z376" s="353">
        <f t="shared" si="76"/>
        <v>0</v>
      </c>
      <c r="AA376" s="677"/>
      <c r="AB376" s="353"/>
      <c r="AC376" s="353"/>
      <c r="AD376" s="353"/>
      <c r="AE376" s="353"/>
      <c r="AF376" s="312"/>
      <c r="AG376" s="312"/>
      <c r="AH376" s="312"/>
      <c r="AI376" s="338"/>
      <c r="AJ376" s="324"/>
    </row>
    <row r="377" spans="1:36" ht="18.75" thickBot="1">
      <c r="A377" s="474"/>
      <c r="B377" s="474"/>
      <c r="C377" s="475"/>
      <c r="D377" s="475"/>
      <c r="E377" s="475"/>
      <c r="F377" s="476"/>
      <c r="G377" s="477"/>
      <c r="H377" s="477"/>
      <c r="I377" s="477"/>
      <c r="J377" s="477"/>
      <c r="K377" s="477"/>
      <c r="L377" s="477"/>
      <c r="M377" s="477"/>
      <c r="N377" s="477"/>
      <c r="O377" s="477"/>
      <c r="P377" s="477"/>
      <c r="Q377" s="477"/>
      <c r="R377" s="477"/>
      <c r="S377" s="477"/>
      <c r="T377" s="477"/>
      <c r="U377" s="338"/>
      <c r="V377" s="477"/>
      <c r="W377" s="477"/>
      <c r="X377" s="477"/>
      <c r="Y377" s="477"/>
      <c r="Z377" s="491"/>
      <c r="AA377" s="674"/>
      <c r="AB377" s="491"/>
      <c r="AC377" s="491"/>
      <c r="AD377" s="491"/>
      <c r="AE377" s="491"/>
      <c r="AF377" s="466"/>
      <c r="AG377" s="466"/>
      <c r="AH377" s="466"/>
      <c r="AI377" s="482"/>
      <c r="AJ377" s="475"/>
    </row>
    <row r="378" spans="1:36" s="104" customFormat="1" ht="16.5" thickTop="1">
      <c r="A378" s="537">
        <v>8</v>
      </c>
      <c r="B378" s="484" t="s">
        <v>254</v>
      </c>
      <c r="C378" s="325"/>
      <c r="D378" s="325"/>
      <c r="E378" s="325"/>
      <c r="F378" s="372"/>
      <c r="G378" s="340"/>
      <c r="H378" s="340"/>
      <c r="I378" s="340"/>
      <c r="J378" s="340"/>
      <c r="K378" s="340"/>
      <c r="L378" s="340"/>
      <c r="M378" s="340"/>
      <c r="N378" s="340"/>
      <c r="O378" s="340"/>
      <c r="P378" s="340"/>
      <c r="Q378" s="340"/>
      <c r="R378" s="340"/>
      <c r="S378" s="340"/>
      <c r="T378" s="340"/>
      <c r="U378" s="340"/>
      <c r="V378" s="340"/>
      <c r="W378" s="340"/>
      <c r="X378" s="340"/>
      <c r="Y378" s="340"/>
      <c r="Z378" s="358"/>
      <c r="AA378" s="335"/>
      <c r="AB378" s="358"/>
      <c r="AC378" s="358"/>
      <c r="AD378" s="358"/>
      <c r="AE378" s="358"/>
      <c r="AF378" s="562">
        <f>Z382+Z388</f>
        <v>0</v>
      </c>
      <c r="AG378" s="562">
        <f>AD382+AD388</f>
        <v>0</v>
      </c>
      <c r="AH378" s="562">
        <f>AE382+AE388</f>
        <v>0</v>
      </c>
      <c r="AI378" s="492"/>
      <c r="AJ378" s="325"/>
    </row>
    <row r="379" spans="1:36">
      <c r="A379" s="474"/>
      <c r="B379" s="474"/>
      <c r="C379" s="475"/>
      <c r="D379" s="475"/>
      <c r="E379" s="475"/>
      <c r="F379" s="476"/>
      <c r="G379" s="477"/>
      <c r="H379" s="477"/>
      <c r="I379" s="477"/>
      <c r="J379" s="477"/>
      <c r="K379" s="477"/>
      <c r="L379" s="477"/>
      <c r="M379" s="477"/>
      <c r="N379" s="477"/>
      <c r="O379" s="477"/>
      <c r="P379" s="477"/>
      <c r="Q379" s="477"/>
      <c r="R379" s="477"/>
      <c r="S379" s="477"/>
      <c r="T379" s="477"/>
      <c r="U379" s="338"/>
      <c r="V379" s="477"/>
      <c r="W379" s="477"/>
      <c r="X379" s="477"/>
      <c r="Y379" s="477"/>
      <c r="Z379" s="491"/>
      <c r="AA379" s="674"/>
      <c r="AB379" s="491"/>
      <c r="AC379" s="491"/>
      <c r="AD379" s="491"/>
      <c r="AE379" s="491"/>
      <c r="AF379" s="466"/>
      <c r="AG379" s="466"/>
      <c r="AH379" s="466"/>
      <c r="AI379" s="482"/>
      <c r="AJ379" s="475"/>
    </row>
    <row r="380" spans="1:36" ht="12.75">
      <c r="A380" s="541" t="s">
        <v>1094</v>
      </c>
      <c r="B380" s="503" t="s">
        <v>255</v>
      </c>
      <c r="C380" s="322"/>
      <c r="D380" s="322"/>
      <c r="E380" s="322"/>
      <c r="F380" s="370"/>
      <c r="G380" s="336"/>
      <c r="H380" s="336"/>
      <c r="I380" s="336"/>
      <c r="J380" s="336"/>
      <c r="K380" s="336"/>
      <c r="L380" s="336"/>
      <c r="M380" s="336"/>
      <c r="N380" s="336"/>
      <c r="O380" s="336"/>
      <c r="P380" s="336"/>
      <c r="Q380" s="336"/>
      <c r="R380" s="336"/>
      <c r="S380" s="336"/>
      <c r="T380" s="336"/>
      <c r="U380" s="336"/>
      <c r="V380" s="336"/>
      <c r="W380" s="336"/>
      <c r="X380" s="336"/>
      <c r="Y380" s="336"/>
      <c r="Z380" s="354"/>
      <c r="AA380" s="354"/>
      <c r="AB380" s="354"/>
      <c r="AC380" s="354"/>
      <c r="AD380" s="354"/>
      <c r="AE380" s="354"/>
      <c r="AF380" s="314"/>
      <c r="AG380" s="314"/>
      <c r="AH380" s="314"/>
      <c r="AI380" s="487"/>
      <c r="AJ380" s="322"/>
    </row>
    <row r="381" spans="1:36">
      <c r="A381" s="437"/>
      <c r="B381" s="437"/>
      <c r="C381" s="323"/>
      <c r="D381" s="324"/>
      <c r="E381" s="327"/>
      <c r="F381" s="371"/>
      <c r="G381" s="338"/>
      <c r="H381" s="338"/>
      <c r="I381" s="338"/>
      <c r="J381" s="338"/>
      <c r="K381" s="338"/>
      <c r="L381" s="338"/>
      <c r="M381" s="338"/>
      <c r="N381" s="338"/>
      <c r="O381" s="338"/>
      <c r="P381" s="338"/>
      <c r="Q381" s="338"/>
      <c r="R381" s="338"/>
      <c r="S381" s="338"/>
      <c r="T381" s="338"/>
      <c r="U381" s="338"/>
      <c r="V381" s="338"/>
      <c r="W381" s="338"/>
      <c r="X381" s="338"/>
      <c r="Y381" s="338"/>
      <c r="Z381" s="353"/>
      <c r="AA381" s="677"/>
      <c r="AB381" s="353"/>
      <c r="AC381" s="353"/>
      <c r="AD381" s="353"/>
      <c r="AE381" s="353"/>
      <c r="AF381" s="312"/>
      <c r="AG381" s="312"/>
      <c r="AH381" s="312"/>
      <c r="AI381" s="338"/>
      <c r="AJ381" s="324"/>
    </row>
    <row r="382" spans="1:36" s="447" customFormat="1" ht="25.5">
      <c r="A382" s="441"/>
      <c r="B382" s="441">
        <v>51</v>
      </c>
      <c r="C382" s="442" t="s">
        <v>1067</v>
      </c>
      <c r="D382" s="442" t="s">
        <v>1364</v>
      </c>
      <c r="E382" s="442"/>
      <c r="F382" s="443"/>
      <c r="G382" s="444"/>
      <c r="H382" s="444"/>
      <c r="I382" s="444" t="s">
        <v>273</v>
      </c>
      <c r="J382" s="444"/>
      <c r="K382" s="444"/>
      <c r="L382" s="444"/>
      <c r="M382" s="444" t="s">
        <v>483</v>
      </c>
      <c r="N382" s="444"/>
      <c r="O382" s="444"/>
      <c r="P382" s="444"/>
      <c r="Q382" s="444"/>
      <c r="R382" s="444"/>
      <c r="S382" s="444"/>
      <c r="T382" s="444"/>
      <c r="U382" s="444"/>
      <c r="V382" s="444"/>
      <c r="W382" s="444"/>
      <c r="X382" s="444"/>
      <c r="Y382" s="444"/>
      <c r="Z382" s="445">
        <f t="shared" ref="Z382:AE382" si="78">SUM(Z383:Z384)</f>
        <v>0</v>
      </c>
      <c r="AA382" s="691">
        <f t="shared" si="78"/>
        <v>0</v>
      </c>
      <c r="AB382" s="445">
        <f t="shared" si="78"/>
        <v>0</v>
      </c>
      <c r="AC382" s="445">
        <f t="shared" si="78"/>
        <v>0</v>
      </c>
      <c r="AD382" s="445">
        <f t="shared" si="78"/>
        <v>0</v>
      </c>
      <c r="AE382" s="445">
        <f t="shared" si="78"/>
        <v>0</v>
      </c>
      <c r="AF382" s="446"/>
      <c r="AG382" s="446"/>
      <c r="AH382" s="446"/>
      <c r="AI382" s="444"/>
      <c r="AJ382" s="442"/>
    </row>
    <row r="383" spans="1:36" ht="25.5" outlineLevel="1">
      <c r="A383" s="437"/>
      <c r="B383" s="437"/>
      <c r="C383" s="323" t="s">
        <v>843</v>
      </c>
      <c r="D383" s="323" t="s">
        <v>844</v>
      </c>
      <c r="E383" s="323"/>
      <c r="F383" s="371" t="s">
        <v>275</v>
      </c>
      <c r="G383" s="339"/>
      <c r="H383" s="339"/>
      <c r="I383" s="339"/>
      <c r="J383" s="339"/>
      <c r="K383" s="338"/>
      <c r="L383" s="338"/>
      <c r="M383" s="339"/>
      <c r="N383" s="338"/>
      <c r="O383" s="338"/>
      <c r="P383" s="338"/>
      <c r="Q383" s="338"/>
      <c r="R383" s="338"/>
      <c r="S383" s="338"/>
      <c r="T383" s="338"/>
      <c r="U383" s="338">
        <v>0</v>
      </c>
      <c r="V383" s="338"/>
      <c r="W383" s="338"/>
      <c r="X383" s="338"/>
      <c r="Y383" s="338"/>
      <c r="Z383" s="353">
        <f>AA383+AB383+AC383</f>
        <v>0</v>
      </c>
      <c r="AA383" s="677"/>
      <c r="AB383" s="353"/>
      <c r="AC383" s="353"/>
      <c r="AD383" s="353"/>
      <c r="AE383" s="353">
        <f>(AB383*$AB$405+$AC$405*AC383)/1000</f>
        <v>0</v>
      </c>
      <c r="AF383" s="312"/>
      <c r="AG383" s="312"/>
      <c r="AH383" s="312"/>
      <c r="AI383" s="338"/>
      <c r="AJ383" s="323"/>
    </row>
    <row r="384" spans="1:36" s="352" customFormat="1" ht="25.5" outlineLevel="1">
      <c r="A384" s="437"/>
      <c r="B384" s="437"/>
      <c r="C384" s="323" t="s">
        <v>1065</v>
      </c>
      <c r="D384" s="323" t="s">
        <v>1066</v>
      </c>
      <c r="E384" s="323"/>
      <c r="F384" s="371" t="s">
        <v>275</v>
      </c>
      <c r="G384" s="339"/>
      <c r="H384" s="339"/>
      <c r="I384" s="339"/>
      <c r="J384" s="339"/>
      <c r="K384" s="339" t="s">
        <v>1069</v>
      </c>
      <c r="L384" s="339"/>
      <c r="M384" s="339"/>
      <c r="N384" s="339"/>
      <c r="O384" s="339"/>
      <c r="P384" s="339"/>
      <c r="Q384" s="339"/>
      <c r="R384" s="339"/>
      <c r="S384" s="339"/>
      <c r="T384" s="339"/>
      <c r="U384" s="338">
        <v>0</v>
      </c>
      <c r="V384" s="339"/>
      <c r="W384" s="339"/>
      <c r="X384" s="339"/>
      <c r="Y384" s="339"/>
      <c r="Z384" s="353">
        <f>AA384+AB384+AC384</f>
        <v>0</v>
      </c>
      <c r="AA384" s="678"/>
      <c r="AB384" s="356"/>
      <c r="AC384" s="356"/>
      <c r="AD384" s="356"/>
      <c r="AE384" s="353">
        <f>(AB384*$AB$405+$AC$405*AC384)/1000</f>
        <v>0</v>
      </c>
      <c r="AF384" s="351"/>
      <c r="AG384" s="351"/>
      <c r="AH384" s="351"/>
      <c r="AI384" s="339"/>
      <c r="AJ384" s="323"/>
    </row>
    <row r="385" spans="1:36">
      <c r="A385" s="437"/>
      <c r="B385" s="437"/>
      <c r="C385" s="323"/>
      <c r="D385" s="323"/>
      <c r="E385" s="323"/>
      <c r="F385" s="371"/>
      <c r="G385" s="339"/>
      <c r="H385" s="339"/>
      <c r="I385" s="339"/>
      <c r="J385" s="339"/>
      <c r="K385" s="338"/>
      <c r="L385" s="338"/>
      <c r="M385" s="338"/>
      <c r="N385" s="338"/>
      <c r="O385" s="338"/>
      <c r="P385" s="338"/>
      <c r="Q385" s="338"/>
      <c r="R385" s="338"/>
      <c r="S385" s="338"/>
      <c r="T385" s="338"/>
      <c r="U385" s="338"/>
      <c r="V385" s="338"/>
      <c r="W385" s="338"/>
      <c r="X385" s="338"/>
      <c r="Y385" s="338"/>
      <c r="Z385" s="353"/>
      <c r="AA385" s="677"/>
      <c r="AB385" s="353"/>
      <c r="AC385" s="353"/>
      <c r="AD385" s="353"/>
      <c r="AE385" s="353"/>
      <c r="AF385" s="312"/>
      <c r="AG385" s="312"/>
      <c r="AH385" s="312"/>
      <c r="AI385" s="338"/>
      <c r="AJ385" s="323"/>
    </row>
    <row r="386" spans="1:36" ht="12.75">
      <c r="A386" s="541" t="s">
        <v>1095</v>
      </c>
      <c r="B386" s="503" t="s">
        <v>506</v>
      </c>
      <c r="C386" s="322"/>
      <c r="D386" s="322"/>
      <c r="E386" s="322"/>
      <c r="F386" s="370"/>
      <c r="G386" s="336"/>
      <c r="H386" s="336"/>
      <c r="I386" s="336"/>
      <c r="J386" s="336"/>
      <c r="K386" s="336"/>
      <c r="L386" s="336"/>
      <c r="M386" s="336"/>
      <c r="N386" s="336"/>
      <c r="O386" s="336"/>
      <c r="P386" s="336"/>
      <c r="Q386" s="336"/>
      <c r="R386" s="336"/>
      <c r="S386" s="336"/>
      <c r="T386" s="336"/>
      <c r="U386" s="336"/>
      <c r="V386" s="336"/>
      <c r="W386" s="336"/>
      <c r="X386" s="336"/>
      <c r="Y386" s="336"/>
      <c r="Z386" s="354"/>
      <c r="AA386" s="354"/>
      <c r="AB386" s="354"/>
      <c r="AC386" s="354"/>
      <c r="AD386" s="354"/>
      <c r="AE386" s="354"/>
      <c r="AF386" s="314"/>
      <c r="AG386" s="314"/>
      <c r="AH386" s="314"/>
      <c r="AI386" s="487"/>
      <c r="AJ386" s="322"/>
    </row>
    <row r="387" spans="1:36">
      <c r="A387" s="437"/>
      <c r="B387" s="437"/>
      <c r="C387" s="323"/>
      <c r="D387" s="324"/>
      <c r="E387" s="327"/>
      <c r="F387" s="371"/>
      <c r="G387" s="338"/>
      <c r="H387" s="338"/>
      <c r="I387" s="338"/>
      <c r="J387" s="338"/>
      <c r="K387" s="338"/>
      <c r="L387" s="338"/>
      <c r="M387" s="338"/>
      <c r="N387" s="338"/>
      <c r="O387" s="338"/>
      <c r="P387" s="338"/>
      <c r="Q387" s="338"/>
      <c r="R387" s="338"/>
      <c r="S387" s="338"/>
      <c r="T387" s="338"/>
      <c r="U387" s="338"/>
      <c r="V387" s="338"/>
      <c r="W387" s="338"/>
      <c r="X387" s="338"/>
      <c r="Y387" s="338"/>
      <c r="Z387" s="353"/>
      <c r="AA387" s="677"/>
      <c r="AB387" s="353"/>
      <c r="AC387" s="353"/>
      <c r="AD387" s="353"/>
      <c r="AE387" s="353"/>
      <c r="AF387" s="312"/>
      <c r="AG387" s="312"/>
      <c r="AH387" s="312"/>
      <c r="AI387" s="338"/>
      <c r="AJ387" s="324"/>
    </row>
    <row r="388" spans="1:36" s="447" customFormat="1" ht="25.5">
      <c r="A388" s="441"/>
      <c r="B388" s="441">
        <v>52</v>
      </c>
      <c r="C388" s="442" t="s">
        <v>1075</v>
      </c>
      <c r="D388" s="442" t="s">
        <v>1365</v>
      </c>
      <c r="E388" s="442"/>
      <c r="F388" s="443"/>
      <c r="G388" s="444"/>
      <c r="H388" s="444"/>
      <c r="I388" s="444" t="s">
        <v>273</v>
      </c>
      <c r="J388" s="444"/>
      <c r="K388" s="444"/>
      <c r="L388" s="444"/>
      <c r="M388" s="444" t="s">
        <v>483</v>
      </c>
      <c r="N388" s="444"/>
      <c r="O388" s="444"/>
      <c r="P388" s="444"/>
      <c r="Q388" s="444"/>
      <c r="R388" s="444"/>
      <c r="S388" s="444"/>
      <c r="T388" s="444"/>
      <c r="U388" s="444"/>
      <c r="V388" s="444"/>
      <c r="W388" s="444"/>
      <c r="X388" s="444"/>
      <c r="Y388" s="444"/>
      <c r="Z388" s="445">
        <f t="shared" ref="Z388:AE388" si="79">SUM(Z390:Z391)</f>
        <v>0</v>
      </c>
      <c r="AA388" s="691">
        <f t="shared" si="79"/>
        <v>0</v>
      </c>
      <c r="AB388" s="445">
        <f t="shared" si="79"/>
        <v>0</v>
      </c>
      <c r="AC388" s="445">
        <f t="shared" si="79"/>
        <v>0</v>
      </c>
      <c r="AD388" s="445">
        <f t="shared" si="79"/>
        <v>0</v>
      </c>
      <c r="AE388" s="445">
        <f t="shared" si="79"/>
        <v>0</v>
      </c>
      <c r="AF388" s="446"/>
      <c r="AG388" s="446"/>
      <c r="AH388" s="446"/>
      <c r="AI388" s="444"/>
      <c r="AJ388" s="442"/>
    </row>
    <row r="389" spans="1:36" ht="25.5" outlineLevel="1">
      <c r="A389" s="437"/>
      <c r="B389" s="437"/>
      <c r="C389" s="323" t="s">
        <v>406</v>
      </c>
      <c r="D389" s="323" t="s">
        <v>407</v>
      </c>
      <c r="E389" s="323"/>
      <c r="F389" s="371" t="s">
        <v>275</v>
      </c>
      <c r="G389" s="339"/>
      <c r="H389" s="339"/>
      <c r="I389" s="339"/>
      <c r="J389" s="339" t="s">
        <v>288</v>
      </c>
      <c r="K389" s="465" t="s">
        <v>1077</v>
      </c>
      <c r="L389" s="338"/>
      <c r="M389" s="339" t="s">
        <v>483</v>
      </c>
      <c r="N389" s="338"/>
      <c r="O389" s="338"/>
      <c r="P389" s="338"/>
      <c r="Q389" s="338"/>
      <c r="R389" s="338"/>
      <c r="S389" s="338"/>
      <c r="T389" s="338"/>
      <c r="U389" s="338">
        <v>0</v>
      </c>
      <c r="V389" s="338"/>
      <c r="W389" s="338"/>
      <c r="X389" s="338"/>
      <c r="Y389" s="338"/>
      <c r="Z389" s="353">
        <f>AA389+AB389+AC389</f>
        <v>0</v>
      </c>
      <c r="AA389" s="677"/>
      <c r="AB389" s="353"/>
      <c r="AC389" s="353"/>
      <c r="AD389" s="353"/>
      <c r="AE389" s="353">
        <f>(AB389*$AB$405+$AC$405*AC389)/1000</f>
        <v>0</v>
      </c>
      <c r="AF389" s="312"/>
      <c r="AG389" s="312"/>
      <c r="AH389" s="312"/>
      <c r="AI389" s="338"/>
      <c r="AJ389" s="323"/>
    </row>
    <row r="390" spans="1:36" ht="25.5" outlineLevel="1">
      <c r="A390" s="437"/>
      <c r="B390" s="437"/>
      <c r="C390" s="323"/>
      <c r="D390" s="323" t="s">
        <v>1072</v>
      </c>
      <c r="E390" s="323"/>
      <c r="F390" s="371" t="s">
        <v>275</v>
      </c>
      <c r="G390" s="339"/>
      <c r="H390" s="339"/>
      <c r="I390" s="339"/>
      <c r="J390" s="339"/>
      <c r="K390" s="338"/>
      <c r="L390" s="338"/>
      <c r="M390" s="339" t="s">
        <v>483</v>
      </c>
      <c r="N390" s="338"/>
      <c r="O390" s="338"/>
      <c r="P390" s="338"/>
      <c r="Q390" s="338"/>
      <c r="R390" s="338"/>
      <c r="S390" s="338"/>
      <c r="T390" s="338"/>
      <c r="U390" s="338">
        <v>0</v>
      </c>
      <c r="V390" s="338"/>
      <c r="W390" s="338"/>
      <c r="X390" s="338"/>
      <c r="Y390" s="338"/>
      <c r="Z390" s="353">
        <f>AA390+AB390+AC390</f>
        <v>0</v>
      </c>
      <c r="AA390" s="677"/>
      <c r="AB390" s="353"/>
      <c r="AC390" s="353"/>
      <c r="AD390" s="353"/>
      <c r="AE390" s="353">
        <f>(AB390*$AB$405+$AC$405*AC390)/1000</f>
        <v>0</v>
      </c>
      <c r="AF390" s="312"/>
      <c r="AG390" s="312"/>
      <c r="AH390" s="312"/>
      <c r="AI390" s="338"/>
      <c r="AJ390" s="323"/>
    </row>
    <row r="391" spans="1:36" ht="25.5" outlineLevel="1">
      <c r="A391" s="437"/>
      <c r="B391" s="437"/>
      <c r="C391" s="323"/>
      <c r="D391" s="323" t="s">
        <v>1073</v>
      </c>
      <c r="E391" s="323"/>
      <c r="F391" s="371" t="s">
        <v>275</v>
      </c>
      <c r="G391" s="339"/>
      <c r="H391" s="339"/>
      <c r="I391" s="339"/>
      <c r="J391" s="339"/>
      <c r="K391" s="338"/>
      <c r="L391" s="338"/>
      <c r="M391" s="339" t="s">
        <v>483</v>
      </c>
      <c r="N391" s="338"/>
      <c r="O391" s="338"/>
      <c r="P391" s="338"/>
      <c r="Q391" s="338"/>
      <c r="R391" s="338"/>
      <c r="S391" s="338"/>
      <c r="T391" s="338"/>
      <c r="U391" s="338">
        <v>0</v>
      </c>
      <c r="V391" s="338"/>
      <c r="W391" s="338"/>
      <c r="X391" s="338"/>
      <c r="Y391" s="338"/>
      <c r="Z391" s="353">
        <f>AA391+AB391+AC391</f>
        <v>0</v>
      </c>
      <c r="AA391" s="677"/>
      <c r="AB391" s="353"/>
      <c r="AC391" s="353"/>
      <c r="AD391" s="353"/>
      <c r="AE391" s="353">
        <f>(AB391*$AB$405+$AC$405*AC391)/1000</f>
        <v>0</v>
      </c>
      <c r="AF391" s="312"/>
      <c r="AG391" s="312"/>
      <c r="AH391" s="312"/>
      <c r="AI391" s="338"/>
      <c r="AJ391" s="323"/>
    </row>
    <row r="392" spans="1:36" outlineLevel="1">
      <c r="A392" s="437"/>
      <c r="B392" s="437"/>
      <c r="C392" s="323"/>
      <c r="D392" s="323"/>
      <c r="E392" s="323"/>
      <c r="F392" s="371"/>
      <c r="G392" s="339"/>
      <c r="H392" s="339"/>
      <c r="I392" s="339"/>
      <c r="J392" s="339"/>
      <c r="K392" s="338"/>
      <c r="L392" s="338"/>
      <c r="M392" s="338"/>
      <c r="N392" s="338"/>
      <c r="O392" s="338"/>
      <c r="P392" s="338"/>
      <c r="Q392" s="338"/>
      <c r="R392" s="338"/>
      <c r="S392" s="338"/>
      <c r="T392" s="338"/>
      <c r="U392" s="338">
        <v>0</v>
      </c>
      <c r="V392" s="338"/>
      <c r="W392" s="338"/>
      <c r="X392" s="338"/>
      <c r="Y392" s="338"/>
      <c r="Z392" s="353">
        <f>AA392+AB392+AC392</f>
        <v>0</v>
      </c>
      <c r="AA392" s="677"/>
      <c r="AB392" s="353"/>
      <c r="AC392" s="353"/>
      <c r="AD392" s="353"/>
      <c r="AE392" s="353"/>
      <c r="AF392" s="312"/>
      <c r="AG392" s="312"/>
      <c r="AH392" s="312"/>
      <c r="AI392" s="338"/>
      <c r="AJ392" s="323"/>
    </row>
    <row r="393" spans="1:36" ht="18.75" thickBot="1">
      <c r="A393" s="474"/>
      <c r="B393" s="474"/>
      <c r="C393" s="475"/>
      <c r="D393" s="475"/>
      <c r="E393" s="475"/>
      <c r="F393" s="476"/>
      <c r="G393" s="477"/>
      <c r="H393" s="477"/>
      <c r="I393" s="477"/>
      <c r="J393" s="477"/>
      <c r="K393" s="477"/>
      <c r="L393" s="477"/>
      <c r="M393" s="477"/>
      <c r="N393" s="477"/>
      <c r="O393" s="477"/>
      <c r="P393" s="477"/>
      <c r="Q393" s="477"/>
      <c r="R393" s="477"/>
      <c r="S393" s="477"/>
      <c r="T393" s="477"/>
      <c r="U393" s="338">
        <v>0</v>
      </c>
      <c r="V393" s="477"/>
      <c r="W393" s="477"/>
      <c r="X393" s="477"/>
      <c r="Y393" s="477"/>
      <c r="Z393" s="491"/>
      <c r="AA393" s="674"/>
      <c r="AB393" s="491"/>
      <c r="AC393" s="491"/>
      <c r="AD393" s="491"/>
      <c r="AE393" s="491"/>
      <c r="AF393" s="466"/>
      <c r="AG393" s="466"/>
      <c r="AH393" s="466"/>
      <c r="AI393" s="482"/>
      <c r="AJ393" s="475"/>
    </row>
    <row r="394" spans="1:36" s="104" customFormat="1" ht="16.5" thickTop="1">
      <c r="A394" s="537">
        <v>9</v>
      </c>
      <c r="B394" s="500" t="s">
        <v>1097</v>
      </c>
      <c r="C394" s="325"/>
      <c r="D394" s="325"/>
      <c r="E394" s="325"/>
      <c r="F394" s="372"/>
      <c r="G394" s="340"/>
      <c r="H394" s="340"/>
      <c r="I394" s="340"/>
      <c r="J394" s="340"/>
      <c r="K394" s="340"/>
      <c r="L394" s="340"/>
      <c r="M394" s="340"/>
      <c r="N394" s="340"/>
      <c r="O394" s="340"/>
      <c r="P394" s="340"/>
      <c r="Q394" s="340"/>
      <c r="R394" s="340"/>
      <c r="S394" s="340"/>
      <c r="T394" s="340"/>
      <c r="U394" s="340"/>
      <c r="V394" s="340"/>
      <c r="W394" s="340"/>
      <c r="X394" s="340"/>
      <c r="Y394" s="340"/>
      <c r="Z394" s="358"/>
      <c r="AA394" s="335"/>
      <c r="AB394" s="358"/>
      <c r="AC394" s="358"/>
      <c r="AD394" s="358"/>
      <c r="AE394" s="358"/>
      <c r="AF394" s="562">
        <f>Z398</f>
        <v>0</v>
      </c>
      <c r="AG394" s="562">
        <f>AE398</f>
        <v>0</v>
      </c>
      <c r="AH394" s="562">
        <f>AE398</f>
        <v>0</v>
      </c>
      <c r="AI394" s="492"/>
      <c r="AJ394" s="325"/>
    </row>
    <row r="395" spans="1:36">
      <c r="A395" s="474"/>
      <c r="B395" s="474"/>
      <c r="C395" s="475"/>
      <c r="D395" s="475"/>
      <c r="E395" s="475"/>
      <c r="F395" s="476"/>
      <c r="G395" s="477"/>
      <c r="H395" s="477"/>
      <c r="I395" s="477"/>
      <c r="J395" s="477"/>
      <c r="K395" s="477"/>
      <c r="L395" s="477"/>
      <c r="M395" s="477"/>
      <c r="N395" s="477"/>
      <c r="O395" s="477"/>
      <c r="P395" s="477"/>
      <c r="Q395" s="477"/>
      <c r="R395" s="477"/>
      <c r="S395" s="477"/>
      <c r="T395" s="477"/>
      <c r="U395" s="338"/>
      <c r="V395" s="477"/>
      <c r="W395" s="477"/>
      <c r="X395" s="477"/>
      <c r="Y395" s="477"/>
      <c r="Z395" s="491"/>
      <c r="AA395" s="674"/>
      <c r="AB395" s="491"/>
      <c r="AC395" s="491"/>
      <c r="AD395" s="491"/>
      <c r="AE395" s="491"/>
      <c r="AF395" s="466"/>
      <c r="AG395" s="466"/>
      <c r="AH395" s="466"/>
      <c r="AI395" s="482"/>
      <c r="AJ395" s="475"/>
    </row>
    <row r="396" spans="1:36" ht="12.75">
      <c r="A396" s="541" t="s">
        <v>1096</v>
      </c>
      <c r="B396" s="503" t="s">
        <v>257</v>
      </c>
      <c r="C396" s="322"/>
      <c r="D396" s="322"/>
      <c r="E396" s="322"/>
      <c r="F396" s="370"/>
      <c r="G396" s="336"/>
      <c r="H396" s="336"/>
      <c r="I396" s="336"/>
      <c r="J396" s="336"/>
      <c r="K396" s="336"/>
      <c r="L396" s="336"/>
      <c r="M396" s="336"/>
      <c r="N396" s="336"/>
      <c r="O396" s="336"/>
      <c r="P396" s="336"/>
      <c r="Q396" s="336"/>
      <c r="R396" s="336"/>
      <c r="S396" s="336"/>
      <c r="T396" s="336"/>
      <c r="U396" s="336"/>
      <c r="V396" s="336"/>
      <c r="W396" s="336"/>
      <c r="X396" s="336"/>
      <c r="Y396" s="336"/>
      <c r="Z396" s="354"/>
      <c r="AA396" s="354"/>
      <c r="AB396" s="354"/>
      <c r="AC396" s="354"/>
      <c r="AD396" s="354"/>
      <c r="AE396" s="354"/>
      <c r="AF396" s="314"/>
      <c r="AG396" s="314"/>
      <c r="AH396" s="314"/>
      <c r="AI396" s="487"/>
      <c r="AJ396" s="322"/>
    </row>
    <row r="397" spans="1:36">
      <c r="A397" s="437"/>
      <c r="B397" s="437"/>
      <c r="C397" s="323"/>
      <c r="D397" s="323"/>
      <c r="E397" s="323"/>
      <c r="F397" s="371"/>
      <c r="G397" s="339"/>
      <c r="H397" s="339"/>
      <c r="I397" s="339"/>
      <c r="J397" s="339"/>
      <c r="K397" s="338"/>
      <c r="L397" s="338"/>
      <c r="M397" s="338"/>
      <c r="N397" s="338"/>
      <c r="O397" s="338"/>
      <c r="P397" s="338"/>
      <c r="Q397" s="338"/>
      <c r="R397" s="338"/>
      <c r="S397" s="338"/>
      <c r="T397" s="338"/>
      <c r="U397" s="338"/>
      <c r="V397" s="338"/>
      <c r="W397" s="338"/>
      <c r="X397" s="338"/>
      <c r="Y397" s="338"/>
      <c r="Z397" s="353"/>
      <c r="AA397" s="677"/>
      <c r="AB397" s="353"/>
      <c r="AC397" s="353"/>
      <c r="AD397" s="353"/>
      <c r="AE397" s="353"/>
      <c r="AF397" s="312"/>
      <c r="AG397" s="312"/>
      <c r="AH397" s="312"/>
      <c r="AI397" s="338"/>
      <c r="AJ397" s="323"/>
    </row>
    <row r="398" spans="1:36" s="447" customFormat="1" ht="38.25">
      <c r="A398" s="441"/>
      <c r="B398" s="441">
        <v>53</v>
      </c>
      <c r="C398" s="442" t="s">
        <v>1070</v>
      </c>
      <c r="D398" s="442" t="s">
        <v>1366</v>
      </c>
      <c r="E398" s="442"/>
      <c r="F398" s="443"/>
      <c r="G398" s="444"/>
      <c r="H398" s="444"/>
      <c r="I398" s="444" t="s">
        <v>273</v>
      </c>
      <c r="J398" s="444"/>
      <c r="K398" s="444"/>
      <c r="L398" s="444"/>
      <c r="M398" s="444" t="s">
        <v>483</v>
      </c>
      <c r="N398" s="444"/>
      <c r="O398" s="444"/>
      <c r="P398" s="444"/>
      <c r="Q398" s="444"/>
      <c r="R398" s="444"/>
      <c r="S398" s="444"/>
      <c r="T398" s="444"/>
      <c r="U398" s="444"/>
      <c r="V398" s="444"/>
      <c r="W398" s="444"/>
      <c r="X398" s="444"/>
      <c r="Y398" s="444"/>
      <c r="Z398" s="445">
        <f t="shared" ref="Z398:AE398" si="80">SUM(Z399)</f>
        <v>0</v>
      </c>
      <c r="AA398" s="691">
        <f t="shared" si="80"/>
        <v>0</v>
      </c>
      <c r="AB398" s="445">
        <f t="shared" si="80"/>
        <v>0</v>
      </c>
      <c r="AC398" s="445">
        <f t="shared" si="80"/>
        <v>0</v>
      </c>
      <c r="AD398" s="445">
        <f t="shared" si="80"/>
        <v>0</v>
      </c>
      <c r="AE398" s="445">
        <f t="shared" si="80"/>
        <v>0</v>
      </c>
      <c r="AF398" s="446"/>
      <c r="AG398" s="446"/>
      <c r="AH398" s="446"/>
      <c r="AI398" s="444"/>
      <c r="AJ398" s="442"/>
    </row>
    <row r="399" spans="1:36" ht="25.5" outlineLevel="1">
      <c r="A399" s="437"/>
      <c r="B399" s="437"/>
      <c r="C399" s="394" t="s">
        <v>846</v>
      </c>
      <c r="D399" s="323" t="s">
        <v>1296</v>
      </c>
      <c r="E399" s="390"/>
      <c r="F399" s="371" t="s">
        <v>275</v>
      </c>
      <c r="G399" s="339"/>
      <c r="H399" s="339"/>
      <c r="I399" s="391"/>
      <c r="J399" s="339"/>
      <c r="K399" s="391"/>
      <c r="L399" s="338"/>
      <c r="M399" s="339"/>
      <c r="N399" s="392"/>
      <c r="O399" s="392"/>
      <c r="P399" s="338"/>
      <c r="Q399" s="392"/>
      <c r="R399" s="392"/>
      <c r="S399" s="338"/>
      <c r="T399" s="392"/>
      <c r="U399" s="338">
        <v>0</v>
      </c>
      <c r="V399" s="392"/>
      <c r="W399" s="338"/>
      <c r="X399" s="338"/>
      <c r="Y399" s="338"/>
      <c r="Z399" s="353">
        <f>AA399+AB399+AC399</f>
        <v>0</v>
      </c>
      <c r="AA399" s="677"/>
      <c r="AB399" s="353"/>
      <c r="AC399" s="393"/>
      <c r="AD399" s="353"/>
      <c r="AE399" s="353">
        <f>(AB399*$AB$405+$AC$405*AC399)/1000</f>
        <v>0</v>
      </c>
      <c r="AF399" s="312"/>
      <c r="AG399" s="389"/>
      <c r="AH399" s="312"/>
      <c r="AI399" s="338"/>
      <c r="AJ399" s="390"/>
    </row>
    <row r="400" spans="1:36">
      <c r="A400" s="493"/>
      <c r="B400" s="493"/>
      <c r="C400" s="394"/>
      <c r="D400" s="323"/>
      <c r="E400" s="390"/>
      <c r="F400" s="371"/>
      <c r="G400" s="391"/>
      <c r="H400" s="339"/>
      <c r="I400" s="391"/>
      <c r="J400" s="339"/>
      <c r="K400" s="392"/>
      <c r="L400" s="338"/>
      <c r="M400" s="338"/>
      <c r="N400" s="392"/>
      <c r="O400" s="392"/>
      <c r="P400" s="338"/>
      <c r="Q400" s="392"/>
      <c r="R400" s="392"/>
      <c r="S400" s="338"/>
      <c r="T400" s="392"/>
      <c r="U400" s="338"/>
      <c r="V400" s="392"/>
      <c r="W400" s="338"/>
      <c r="X400" s="392"/>
      <c r="Y400" s="338"/>
      <c r="Z400" s="393"/>
      <c r="AA400" s="677"/>
      <c r="AB400" s="353"/>
      <c r="AC400" s="393"/>
      <c r="AD400" s="353"/>
      <c r="AE400" s="393"/>
      <c r="AF400" s="312"/>
      <c r="AG400" s="389"/>
      <c r="AH400" s="312"/>
      <c r="AI400" s="338"/>
      <c r="AJ400" s="390"/>
    </row>
    <row r="401" spans="1:36" ht="12.75">
      <c r="A401" s="540"/>
      <c r="B401" s="503" t="s">
        <v>258</v>
      </c>
      <c r="C401" s="322"/>
      <c r="D401" s="322"/>
      <c r="E401" s="322"/>
      <c r="F401" s="370"/>
      <c r="G401" s="336"/>
      <c r="H401" s="336"/>
      <c r="I401" s="336"/>
      <c r="J401" s="336"/>
      <c r="K401" s="336"/>
      <c r="L401" s="336"/>
      <c r="M401" s="336"/>
      <c r="N401" s="336"/>
      <c r="O401" s="336"/>
      <c r="P401" s="336"/>
      <c r="Q401" s="336"/>
      <c r="R401" s="336"/>
      <c r="S401" s="336"/>
      <c r="T401" s="336"/>
      <c r="U401" s="336"/>
      <c r="V401" s="336"/>
      <c r="W401" s="336"/>
      <c r="X401" s="336"/>
      <c r="Y401" s="336"/>
      <c r="Z401" s="354"/>
      <c r="AA401" s="354"/>
      <c r="AB401" s="354"/>
      <c r="AC401" s="354"/>
      <c r="AD401" s="354"/>
      <c r="AE401" s="354"/>
      <c r="AF401" s="314"/>
      <c r="AG401" s="314"/>
      <c r="AH401" s="314"/>
      <c r="AI401" s="487"/>
      <c r="AJ401" s="322"/>
    </row>
    <row r="402" spans="1:36">
      <c r="A402" s="437"/>
      <c r="B402" s="437"/>
      <c r="C402" s="323"/>
      <c r="D402" s="323"/>
      <c r="E402" s="323"/>
      <c r="F402" s="371"/>
      <c r="G402" s="339"/>
      <c r="H402" s="339"/>
      <c r="I402" s="339"/>
      <c r="J402" s="339"/>
      <c r="K402" s="338"/>
      <c r="L402" s="338"/>
      <c r="M402" s="338"/>
      <c r="N402" s="338"/>
      <c r="O402" s="338"/>
      <c r="P402" s="338"/>
      <c r="Q402" s="338"/>
      <c r="R402" s="338"/>
      <c r="S402" s="338"/>
      <c r="T402" s="338"/>
      <c r="U402" s="338">
        <v>0</v>
      </c>
      <c r="V402" s="338"/>
      <c r="W402" s="338"/>
      <c r="X402" s="338"/>
      <c r="Y402" s="338"/>
      <c r="Z402" s="353"/>
      <c r="AA402" s="677"/>
      <c r="AB402" s="353"/>
      <c r="AC402" s="353"/>
      <c r="AD402" s="353"/>
      <c r="AE402" s="353"/>
      <c r="AF402" s="312"/>
      <c r="AG402" s="312"/>
      <c r="AH402" s="312"/>
      <c r="AI402" s="338"/>
      <c r="AJ402" s="323"/>
    </row>
    <row r="403" spans="1:36">
      <c r="U403" s="338">
        <v>0</v>
      </c>
      <c r="AD403" s="357"/>
      <c r="AE403" s="357"/>
    </row>
    <row r="404" spans="1:36" s="352" customFormat="1" ht="26.25" thickBot="1">
      <c r="A404" s="452"/>
      <c r="B404" s="452" t="s">
        <v>297</v>
      </c>
      <c r="C404" s="453"/>
      <c r="D404" s="453"/>
      <c r="E404" s="453" t="s">
        <v>273</v>
      </c>
      <c r="F404" s="373" t="s">
        <v>275</v>
      </c>
      <c r="G404" s="362" t="s">
        <v>273</v>
      </c>
      <c r="H404" s="362"/>
      <c r="I404" s="362" t="s">
        <v>273</v>
      </c>
      <c r="J404" s="362" t="s">
        <v>282</v>
      </c>
      <c r="K404" s="362"/>
      <c r="L404" s="362"/>
      <c r="M404" s="362" t="s">
        <v>483</v>
      </c>
      <c r="N404" s="362"/>
      <c r="O404" s="362"/>
      <c r="P404" s="362" t="s">
        <v>290</v>
      </c>
      <c r="Q404" s="362"/>
      <c r="R404" s="362" t="s">
        <v>296</v>
      </c>
      <c r="S404" s="362"/>
      <c r="T404" s="362"/>
      <c r="U404" s="349" t="s">
        <v>303</v>
      </c>
      <c r="V404" s="362"/>
      <c r="W404" s="362"/>
      <c r="X404" s="349" t="s">
        <v>497</v>
      </c>
      <c r="Y404" s="362"/>
      <c r="Z404" s="362"/>
      <c r="AA404" s="685" t="s">
        <v>1099</v>
      </c>
      <c r="AB404" s="542" t="s">
        <v>1099</v>
      </c>
      <c r="AC404" s="362"/>
      <c r="AD404" s="362"/>
      <c r="AE404" s="362"/>
      <c r="AF404" s="454"/>
      <c r="AG404" s="454"/>
      <c r="AH404" s="454"/>
      <c r="AI404" s="362"/>
      <c r="AJ404" s="453"/>
    </row>
    <row r="405" spans="1:36" s="352" customFormat="1" ht="13.5" thickBot="1">
      <c r="A405" s="452"/>
      <c r="B405" s="452" t="s">
        <v>298</v>
      </c>
      <c r="C405" s="453"/>
      <c r="D405" s="453"/>
      <c r="E405" s="453" t="s">
        <v>274</v>
      </c>
      <c r="F405" s="373" t="s">
        <v>276</v>
      </c>
      <c r="G405" s="362" t="s">
        <v>280</v>
      </c>
      <c r="H405" s="362"/>
      <c r="I405" s="362" t="s">
        <v>280</v>
      </c>
      <c r="J405" s="362" t="s">
        <v>283</v>
      </c>
      <c r="K405" s="362"/>
      <c r="L405" s="362"/>
      <c r="M405" s="362" t="s">
        <v>486</v>
      </c>
      <c r="N405" s="362"/>
      <c r="O405" s="362"/>
      <c r="P405" s="362" t="s">
        <v>291</v>
      </c>
      <c r="Q405" s="362"/>
      <c r="R405" s="362" t="s">
        <v>280</v>
      </c>
      <c r="S405" s="362"/>
      <c r="T405" s="362"/>
      <c r="U405" s="350" t="s">
        <v>304</v>
      </c>
      <c r="V405" s="362"/>
      <c r="W405" s="362"/>
      <c r="X405" s="347" t="s">
        <v>498</v>
      </c>
      <c r="Y405" s="362"/>
      <c r="Z405" s="362"/>
      <c r="AA405" s="686">
        <v>210</v>
      </c>
      <c r="AB405" s="455">
        <v>210</v>
      </c>
      <c r="AC405" s="455">
        <v>200</v>
      </c>
      <c r="AD405" s="455">
        <v>400</v>
      </c>
      <c r="AE405" s="362"/>
      <c r="AF405" s="454"/>
      <c r="AG405" s="454"/>
      <c r="AH405" s="454"/>
      <c r="AI405" s="362"/>
      <c r="AJ405" s="453"/>
    </row>
    <row r="406" spans="1:36" s="352" customFormat="1" ht="25.5">
      <c r="A406" s="456"/>
      <c r="B406" s="456"/>
      <c r="C406" s="453"/>
      <c r="D406" s="453"/>
      <c r="E406" s="453"/>
      <c r="F406" s="373" t="s">
        <v>277</v>
      </c>
      <c r="G406" s="362"/>
      <c r="H406" s="362"/>
      <c r="I406" s="362"/>
      <c r="J406" s="362" t="s">
        <v>285</v>
      </c>
      <c r="K406" s="362"/>
      <c r="L406" s="362"/>
      <c r="M406" s="362" t="s">
        <v>484</v>
      </c>
      <c r="N406" s="362"/>
      <c r="O406" s="362"/>
      <c r="P406" s="362" t="s">
        <v>292</v>
      </c>
      <c r="Q406" s="362"/>
      <c r="R406" s="362"/>
      <c r="S406" s="362"/>
      <c r="T406" s="362"/>
      <c r="U406" s="348" t="s">
        <v>305</v>
      </c>
      <c r="V406" s="362"/>
      <c r="W406" s="362"/>
      <c r="X406" s="346" t="s">
        <v>499</v>
      </c>
      <c r="Y406" s="362"/>
      <c r="Z406" s="362"/>
      <c r="AA406" s="687" t="s">
        <v>480</v>
      </c>
      <c r="AB406" s="362" t="s">
        <v>480</v>
      </c>
      <c r="AC406" s="362" t="s">
        <v>481</v>
      </c>
      <c r="AD406" s="362" t="s">
        <v>1098</v>
      </c>
      <c r="AE406" s="362"/>
      <c r="AF406" s="454"/>
      <c r="AG406" s="454"/>
      <c r="AH406" s="454"/>
      <c r="AI406" s="362"/>
      <c r="AJ406" s="453"/>
    </row>
    <row r="407" spans="1:36" s="352" customFormat="1" ht="12.75">
      <c r="A407" s="456"/>
      <c r="B407" s="456"/>
      <c r="C407" s="453"/>
      <c r="D407" s="453"/>
      <c r="E407" s="453"/>
      <c r="F407" s="373"/>
      <c r="G407" s="362"/>
      <c r="H407" s="362"/>
      <c r="I407" s="362"/>
      <c r="J407" s="362" t="s">
        <v>287</v>
      </c>
      <c r="K407" s="362"/>
      <c r="L407" s="362"/>
      <c r="M407" s="362" t="s">
        <v>485</v>
      </c>
      <c r="N407" s="362"/>
      <c r="O407" s="362"/>
      <c r="P407" s="362"/>
      <c r="Q407" s="362"/>
      <c r="R407" s="362"/>
      <c r="S407" s="362"/>
      <c r="T407" s="362"/>
      <c r="U407" s="346" t="s">
        <v>306</v>
      </c>
      <c r="V407" s="362"/>
      <c r="W407" s="362"/>
      <c r="X407" s="362"/>
      <c r="Y407" s="362"/>
      <c r="Z407" s="362"/>
      <c r="AA407" s="688" t="s">
        <v>504</v>
      </c>
      <c r="AB407" s="360" t="s">
        <v>504</v>
      </c>
      <c r="AC407" s="362"/>
      <c r="AD407" s="362"/>
      <c r="AE407" s="362"/>
      <c r="AF407" s="454"/>
      <c r="AG407" s="454"/>
      <c r="AH407" s="454"/>
      <c r="AI407" s="362"/>
      <c r="AJ407" s="453"/>
    </row>
    <row r="408" spans="1:36" s="352" customFormat="1" ht="12.75">
      <c r="A408" s="456"/>
      <c r="B408" s="456"/>
      <c r="C408" s="453"/>
      <c r="D408" s="453"/>
      <c r="E408" s="453"/>
      <c r="F408" s="373"/>
      <c r="G408" s="362"/>
      <c r="H408" s="362"/>
      <c r="I408" s="362"/>
      <c r="J408" s="362" t="s">
        <v>286</v>
      </c>
      <c r="K408" s="362"/>
      <c r="L408" s="362"/>
      <c r="M408" s="362"/>
      <c r="N408" s="362"/>
      <c r="O408" s="362"/>
      <c r="P408" s="362"/>
      <c r="Q408" s="362"/>
      <c r="R408" s="362"/>
      <c r="S408" s="362"/>
      <c r="T408" s="362"/>
      <c r="U408" s="347" t="s">
        <v>307</v>
      </c>
      <c r="V408" s="362"/>
      <c r="W408" s="362"/>
      <c r="X408" s="362"/>
      <c r="Y408" s="362"/>
      <c r="Z408" s="388" t="s">
        <v>1100</v>
      </c>
      <c r="AA408" s="687"/>
      <c r="AB408" s="362"/>
      <c r="AC408" s="362"/>
      <c r="AD408" s="362"/>
      <c r="AE408" s="362"/>
      <c r="AF408" s="454"/>
      <c r="AG408" s="454"/>
      <c r="AH408" s="454"/>
      <c r="AI408" s="362"/>
      <c r="AJ408" s="453"/>
    </row>
    <row r="409" spans="1:36" s="352" customFormat="1" ht="25.5">
      <c r="A409" s="456"/>
      <c r="B409" s="456"/>
      <c r="C409" s="453"/>
      <c r="D409" s="453"/>
      <c r="E409" s="453"/>
      <c r="F409" s="373"/>
      <c r="G409" s="362"/>
      <c r="H409" s="362"/>
      <c r="I409" s="362"/>
      <c r="J409" s="362" t="s">
        <v>284</v>
      </c>
      <c r="K409" s="362"/>
      <c r="L409" s="362"/>
      <c r="M409" s="362"/>
      <c r="N409" s="362"/>
      <c r="O409" s="362"/>
      <c r="P409" s="362"/>
      <c r="Q409" s="362"/>
      <c r="R409" s="362"/>
      <c r="S409" s="362"/>
      <c r="T409" s="362"/>
      <c r="U409" s="396" t="s">
        <v>45</v>
      </c>
      <c r="V409" s="362"/>
      <c r="W409" s="362"/>
      <c r="X409" s="362"/>
      <c r="Y409" s="362"/>
      <c r="Z409" s="362"/>
      <c r="AA409" s="689"/>
      <c r="AB409" s="543"/>
      <c r="AC409" s="544"/>
      <c r="AD409" s="362"/>
      <c r="AE409" s="362"/>
      <c r="AF409" s="454"/>
      <c r="AG409" s="454"/>
      <c r="AH409" s="454"/>
      <c r="AI409" s="362"/>
      <c r="AJ409" s="453"/>
    </row>
    <row r="410" spans="1:36" s="352" customFormat="1" ht="12.75">
      <c r="A410" s="456"/>
      <c r="B410" s="456"/>
      <c r="C410" s="453"/>
      <c r="D410" s="453"/>
      <c r="E410" s="453"/>
      <c r="F410" s="373"/>
      <c r="G410" s="362"/>
      <c r="H410" s="362"/>
      <c r="I410" s="362"/>
      <c r="J410" s="362" t="s">
        <v>288</v>
      </c>
      <c r="K410" s="362"/>
      <c r="L410" s="362"/>
      <c r="M410" s="362"/>
      <c r="N410" s="362"/>
      <c r="O410" s="362"/>
      <c r="P410" s="362"/>
      <c r="Q410" s="362"/>
      <c r="R410" s="362"/>
      <c r="S410" s="362"/>
      <c r="T410" s="362"/>
      <c r="U410" s="362"/>
      <c r="V410" s="362"/>
      <c r="W410" s="362"/>
      <c r="X410" s="362"/>
      <c r="Y410" s="362"/>
      <c r="Z410" s="362"/>
      <c r="AA410" s="690"/>
      <c r="AB410" s="544"/>
      <c r="AC410" s="544"/>
      <c r="AD410" s="362"/>
      <c r="AE410" s="362"/>
      <c r="AF410" s="454"/>
      <c r="AG410" s="454"/>
      <c r="AH410" s="454"/>
      <c r="AI410" s="362"/>
      <c r="AJ410" s="453"/>
    </row>
    <row r="411" spans="1:36" s="362" customFormat="1" ht="12.75">
      <c r="A411" s="457"/>
      <c r="B411" s="457"/>
      <c r="AA411" s="690"/>
      <c r="AB411" s="544"/>
      <c r="AC411" s="544"/>
      <c r="AJ411" s="453"/>
    </row>
  </sheetData>
  <mergeCells count="3">
    <mergeCell ref="B1:AH2"/>
    <mergeCell ref="B3:S3"/>
    <mergeCell ref="A1:A2"/>
  </mergeCells>
  <conditionalFormatting sqref="U408 U415 U403:U404 U395 U393 U371:U375 U381 U365:U369 U379 U377 U333:U340 U313:U320 U309 U280 U274 U278 U272 U283 U360:U361 U287:U303 U325 U327:U331 U285 U311 U322 U349 U351:U358 U263 U251:U252 U249 U235:U236 U243 U245:U247 U265 U232 U226:U227 U216:U217 U196:U199 U214 U166:U167 U181 U223:U224 U172:U176 U158:U159 U161:U164 U169:U170 U191:U194 U221 U152:U156 U256:U258 U260:U261 U132:U134 U136 U130 U138:U139 U141:U143 U145:U150 U108:U116 U118 U103:U106 U120:U124 U126:U128 U96:U97 U99:U101 U90:U91 U86:U88 U80:U81 U83:U84 U71:U78 U66:U67 U60:U61 U63:U64 U69 U36:U40 U29 U26 U23 U31:U34 U43:U49 U51:U58 U17:U18">
    <cfRule type="containsText" dxfId="14" priority="15" stopIfTrue="1" operator="containsText" text="käynnissä">
      <formula>NOT(ISERROR(SEARCH("käynnissä",U17)))</formula>
    </cfRule>
    <cfRule type="cellIs" dxfId="13" priority="16" stopIfTrue="1" operator="equal">
      <formula>0</formula>
    </cfRule>
    <cfRule type="containsText" dxfId="12" priority="17" stopIfTrue="1" operator="containsText" text="ei toteuteta">
      <formula>NOT(ISERROR(SEARCH("ei toteuteta",U17)))</formula>
    </cfRule>
    <cfRule type="containsText" dxfId="11" priority="18" stopIfTrue="1" operator="containsText" text="ei tietoja">
      <formula>NOT(ISERROR(SEARCH("ei tietoja",U17)))</formula>
    </cfRule>
    <cfRule type="containsText" dxfId="10" priority="19" stopIfTrue="1" operator="containsText" text="aloitettu">
      <formula>NOT(ISERROR(SEARCH("aloitettu",U17)))</formula>
    </cfRule>
    <cfRule type="containsText" dxfId="9" priority="20" stopIfTrue="1" operator="containsText" text="käynnissä">
      <formula>NOT(ISERROR(SEARCH("käynnissä",U17)))</formula>
    </cfRule>
    <cfRule type="cellIs" dxfId="8" priority="21" stopIfTrue="1" operator="equal">
      <formula>#REF!</formula>
    </cfRule>
  </conditionalFormatting>
  <conditionalFormatting sqref="U83">
    <cfRule type="containsText" dxfId="7" priority="10" stopIfTrue="1" operator="containsText" text="ei toteuteta">
      <formula>NOT(ISERROR(SEARCH("ei toteuteta",U83)))</formula>
    </cfRule>
    <cfRule type="containsText" dxfId="6" priority="11" stopIfTrue="1" operator="containsText" text="ei tietoja">
      <formula>NOT(ISERROR(SEARCH("ei tietoja",U83)))</formula>
    </cfRule>
    <cfRule type="containsText" dxfId="5" priority="12" stopIfTrue="1" operator="containsText" text="aloitettu">
      <formula>NOT(ISERROR(SEARCH("aloitettu",U83)))</formula>
    </cfRule>
    <cfRule type="containsText" dxfId="4" priority="13" stopIfTrue="1" operator="containsText" text="käynnissä">
      <formula>NOT(ISERROR(SEARCH("käynnissä",U83)))</formula>
    </cfRule>
    <cfRule type="cellIs" dxfId="3" priority="14" stopIfTrue="1" operator="equal">
      <formula>#REF!</formula>
    </cfRule>
  </conditionalFormatting>
  <conditionalFormatting sqref="X408 X415 X403:X404 X393:X396 X398 X386 X388 X377:X382 X343 X339:X341 X278:X281 X283:X304 X327:X333 X349:X362 X365:X373 X242:X249 X251:X252 X232 X216:X217 X213:X214 X169:X179 X181:X182 X191:X200 X221:X229 X234:X239 X308:X325 X155:X167 X256:X274 X118 X120:X152 X96:X116 X90:X91 X83:X87 X60:X64 X66:X69 X71:X81 X36:X40 X43:X58 X28:X29 X26 X23 X31:X34 X17:X18 X12">
    <cfRule type="containsText" dxfId="2" priority="7" stopIfTrue="1" operator="containsText" text="suuri kust+säästö">
      <formula>NOT(ISERROR(SEARCH("suuri kust+säästö",X12)))</formula>
    </cfRule>
    <cfRule type="containsText" dxfId="1" priority="8" stopIfTrue="1" operator="containsText" text="pieni kust.tehokkuus">
      <formula>NOT(ISERROR(SEARCH("pieni kust.tehokkuus",X12)))</formula>
    </cfRule>
    <cfRule type="containsText" dxfId="0" priority="9" stopIfTrue="1" operator="containsText" text="hyvä kust.tehokkuus">
      <formula>NOT(ISERROR(SEARCH("hyvä kust.tehokkuus",X12)))</formula>
    </cfRule>
  </conditionalFormatting>
  <dataValidations count="67">
    <dataValidation type="list" allowBlank="1" showInputMessage="1" showErrorMessage="1" sqref="U399 U389:U391 U203:U206 U254:U259 U365:U369 U270:U278 U235:U236 U249:U252 U245:U247 U344 U223:U224 U99:U101 U90:U91 U83:U88 U63:U64 U228:U233 U29:U34 U360:U361 U13 U351 U353:U355 U313:U315 U280:U282 U288:U294 U161:U162 U126:U127 U141 U132:U133 U108:U114 U374:U375 U71:U77 U17:U19 U22:U25 U42:U49 U403 U36:U38 U66 U268 U51:U59 U118:U122 U93:U95 U166:U168 U187:U194 U383:U384 U152:U155 U216:U217 U145:U148 U226 U296:U302 U318:U319 U339 U306 U371 U346 U103:U104 U172:U179 U325:U328 U333 U208 U210:U211">
      <formula1>$U$404:$U$409</formula1>
    </dataValidation>
    <dataValidation type="list" allowBlank="1" showInputMessage="1" showErrorMessage="1" sqref="R398 R388 R382 R207 R365:R371 R359:R362 R350:R355 R268:R282 R312:R315 R288:R294 R165:R168 R160:R162 R107:R114 R140:R141 R12:R13 R42:R59 R374:R375 R171:R179 R28:R38 R131:R133 R125:R127 R62:R66 R117:R122 R201:R202 R318:R319 R230:R236 R93:R95 R343:R346 R90:R91 R16:R25 R189:R194 R215:R217 R186:R187 R98:R104 R325:R328 R332:R339 R296:R302 R151:R155 R70:R77 R83:R88 R222:R226 R266 R323 R144:R148 R244:R259 R209">
      <formula1>$R$404:$R$405</formula1>
    </dataValidation>
    <dataValidation type="list" allowBlank="1" showInputMessage="1" showErrorMessage="1" sqref="M398:M399 M382:M384 M209 M207 M244:M259 M151:M155 M165:M168 M160:M162 M171:M179 M323:M339 M186:M196 M215:M217 M201:M204 M266:M282 M222:M239 M286:M302 M365:M375 M312:M319 M343:M346 M350:M362 M388:M391 M93:M95 M98:M104 M90:M91 M107:M114 M117:M122 M125:M127 M70:M77 M62:M66 M42:M59 M28:M38 M16:M25 M12:M13 M83:M88 M140:M141 M144:M148 M131:M133">
      <formula1>#REF!</formula1>
    </dataValidation>
    <dataValidation type="list" allowBlank="1" showInputMessage="1" showErrorMessage="1" sqref="G398:H399 G207:H207 G42:H56 G365:H371 G388:H388 G359:H362 G350:H355 G268:H282 G312:H315 G288:H294 G160:H162 G107:H114 G140:H141 G16:H25 G12:H13 G58:H59 G374:H375 G171:H179 G201:H204 G117:H122 G93:H95 G165:H168 G325:H328 G125:H127 G343:H346 G318:H319 G90:H91 G186:H194 G151:H155 G83:H88 G230:H236 G131:H133 G62:H66 G28:H38 G382:H382 G98:H104 G215:H215 G296:H302 G332:H339 G70:H77 G222:H226 G266:H266 G323:H323 G144:H148 G244:H259 G209:H209">
      <formula1>$G$404:$G$405</formula1>
    </dataValidation>
    <dataValidation type="list" allowBlank="1" showInputMessage="1" showErrorMessage="1" sqref="F398:F399 F388:F391 F244:F259 F42:F56 F365:F375 F359:F362 F350:F355 F268:F282 F312:F315 F288:F294 F160:F162 F107:F114 F140:F141 F12:F13 F58:F59 F125:F127 F117:F122 F93:F95 F171:F179 F151:F155 F62:F66 F90:F91 F131:F133 F343:F346 F318:F319 F186:F194 F215:F217 F230:F236 F382:F384 F165:F168 F16:F25 F28:F38 F98:F104 F83:F88 F325:F328 F296:F302 F332:F339 F144:F148 F70:F77 F222:F226 F266 F323 F201:F211">
      <formula1>$F$404:$F$406</formula1>
    </dataValidation>
    <dataValidation type="list" allowBlank="1" showInputMessage="1" showErrorMessage="1" sqref="E398 E388 E382 E256:E258 E42:E56 E365:E371 E359:E362 E350:E355 E268:E282 E312:E315 E288:E294 E160:E162 E107:E114 E140:E141 E16:E25 E12:E13 E58:E59 E98:E104 E118:E122 E192 E62:E66 E201 E171:E179 E125:E127 E83:E88 E28:E38 E343:E346 E131:E133 E165:E168 E318:E319 E230:E236 E251:E252 E93:E95 E374:E375 E151:E155 E70:E77 E187 E296:E302 E325:E328 E90:E91 E332:E339 E244:E249 E222:E226 E266 E323 E144:E148">
      <formula1>$E$404:$E$405</formula1>
    </dataValidation>
    <dataValidation type="list" allowBlank="1" showInputMessage="1" showErrorMessage="1" sqref="J398:J399 J244:J259 J42:J56 J365:J371 J388:J391 J359:J362 J353:J355 J268:J282 J312:J315 J288:J294 J165:J168 J160:J162 J107:J114 J140:J141 J58:J59 J98:J102 J32:J37 J171:J179 J374:J375 J91 J151 J93:J95 J62:J66 J153:J155 J24:J25 J146:J148 J215:J217 J125:J127 J19:J22 J117:J122 J131:J133 J230:J236 J318:J319 J350:J351 J16:J17 J339 J191:J194 J12:J13 J144 J296:J302 J382:J384 J28:J30 J70:J77 J186 J188:J189 J343:J346 J83:J88 J325:J328 J332:J333 J222:J226 J266 J323 J201:J211">
      <formula1>$J$404:$J$411</formula1>
    </dataValidation>
    <dataValidation type="list" allowBlank="1" showInputMessage="1" showErrorMessage="1" sqref="X398:X399 X259 X107:X114 X365:X371 X351:X352 X313:X315 X288:X294 X17:X18 X125:X127 X165:X168 X62:X66 X155 X117:X122 X151:X152 X131:X133 X140:X141 X93:X95 X230:X236 X388:X391 X382:X384 X222:X226 X90:X91 X12:X13 X23 X374:X375 X354:X355 X42:X58 X318:X319 X186:X194 X333:X339 X171:X179 X215:X217 X160:X162 X360:X361 X83:X88 X268:X282 X253:X255 X98:X104 X144:X145 X28:X38 X244:X250 X70:X77 X296:X302 X344:X346 X325:X328 X266 X202:X211">
      <formula1>$X$404:$X$407</formula1>
    </dataValidation>
    <dataValidation type="list" allowBlank="1" showInputMessage="1" showErrorMessage="1" sqref="I398:I399 I259 I93:I95 I365:I371 I354:I355 I313:I315 I288:I294 I90:I91 I100 I32:I33 I155 I174:I179 I268:I282 I166:I168 I42:I49 I382:I384 I102:I104 I145 I141 I98 I388:I391 I117:I122 I161:I162 I230:I236 I17:I18 I296:I302 I132:I133 I306 I12:I13 I253:I255 I374:I375 I318:I319 I360:I361 I333:I339 I114 I152 I63:I64 I325:I328 I222:I224 I23 I83:I88 I30 I215:I217 I244:I250 I186:I194 I344:I346 I351:I352 I266 I202:I211">
      <formula1>$I$404:$I$406</formula1>
    </dataValidation>
    <dataValidation type="list" allowBlank="1" showInputMessage="1" showErrorMessage="1" sqref="P398:P399 P259 P256:Q258 P365:P371 P351:P352 P313:P315 P288:P294 P13 P100:Q100 P101 P65:P66 P70:P77 P93:Q95 P155 P174:Q174 P153:Q154 P186:P191 P192:Q192 P98:Q98 P103:P104 P118:Q122 P193:P194 P34:P38 P125:P127 P160:P162 P144 P59:Q59 P354:P355 P90:Q91 P382:P384 P296:P302 P333:P339 P230:P236 P12:Q12 P253:P255 P175:P179 P325:P328 P99 P46:P58 P318:P319 P360:P361 P222:P226 P43:Q45 P102:Q102 P23 P151:P152 P83:Q88 P268:P282 P131:P133 P374:P375 P24:Q25 P251:Q252 P145:Q148 P107:P113 P63:Q64 P140:P141 P28:P29 P16:Q22 P30:Q30 P32:Q33 P388:P391 P171:P173 P31 P62 P165:P167 P114:Q114 P244:P250 P168:Q168 P42 P215:P217 P344:P346 P117 P266 P202:P211">
      <formula1>$P$404:$P$408</formula1>
    </dataValidation>
    <dataValidation type="list" allowBlank="1" showInputMessage="1" showErrorMessage="1" sqref="J324">
      <formula1>$J$398:$J$405</formula1>
    </dataValidation>
    <dataValidation type="list" allowBlank="1" showInputMessage="1" showErrorMessage="1" sqref="R227:R229">
      <formula1>$R$396:$R$397</formula1>
    </dataValidation>
    <dataValidation type="list" allowBlank="1" showInputMessage="1" showErrorMessage="1" sqref="G227:H229">
      <formula1>$G$396:$G$397</formula1>
    </dataValidation>
    <dataValidation type="list" allowBlank="1" showInputMessage="1" showErrorMessage="1" sqref="F227:F229">
      <formula1>$F$396:$F$398</formula1>
    </dataValidation>
    <dataValidation type="list" allowBlank="1" showInputMessage="1" showErrorMessage="1" sqref="E227:E229">
      <formula1>$E$396:$E$397</formula1>
    </dataValidation>
    <dataValidation type="list" allowBlank="1" showInputMessage="1" showErrorMessage="1" sqref="J227:J229">
      <formula1>$J$396:$J$403</formula1>
    </dataValidation>
    <dataValidation type="list" allowBlank="1" showInputMessage="1" showErrorMessage="1" sqref="X227">
      <formula1>$X$396:$X$399</formula1>
    </dataValidation>
    <dataValidation type="list" allowBlank="1" showInputMessage="1" showErrorMessage="1" sqref="P228:Q229 P227">
      <formula1>$P$396:$P$400</formula1>
    </dataValidation>
    <dataValidation type="list" allowBlank="1" showInputMessage="1" showErrorMessage="1" sqref="R237:R239">
      <formula1>$R$397:$R$398</formula1>
    </dataValidation>
    <dataValidation type="list" allowBlank="1" showInputMessage="1" showErrorMessage="1" sqref="G237:H239">
      <formula1>$G$397:$G$398</formula1>
    </dataValidation>
    <dataValidation type="list" allowBlank="1" showInputMessage="1" showErrorMessage="1" sqref="F237:F239">
      <formula1>$F$397:$F$399</formula1>
    </dataValidation>
    <dataValidation type="list" allowBlank="1" showInputMessage="1" showErrorMessage="1" sqref="E237:E239">
      <formula1>$E$397:$E$398</formula1>
    </dataValidation>
    <dataValidation type="list" allowBlank="1" showInputMessage="1" showErrorMessage="1" sqref="J237:J239">
      <formula1>$J$397:$J$404</formula1>
    </dataValidation>
    <dataValidation type="list" allowBlank="1" showInputMessage="1" showErrorMessage="1" sqref="X237:X239">
      <formula1>$X$397:$X$400</formula1>
    </dataValidation>
    <dataValidation type="list" allowBlank="1" showInputMessage="1" showErrorMessage="1" sqref="I237:I239">
      <formula1>$I$397:$I$399</formula1>
    </dataValidation>
    <dataValidation type="list" allowBlank="1" showInputMessage="1" showErrorMessage="1" sqref="P237:P239">
      <formula1>$P$397:$P$401</formula1>
    </dataValidation>
    <dataValidation type="list" allowBlank="1" showInputMessage="1" showErrorMessage="1" sqref="R267 R324">
      <formula1>$R$398:$R$399</formula1>
    </dataValidation>
    <dataValidation type="list" allowBlank="1" showInputMessage="1" showErrorMessage="1" sqref="G267:H267 G324:H324">
      <formula1>$G$398:$G$399</formula1>
    </dataValidation>
    <dataValidation type="list" allowBlank="1" showInputMessage="1" showErrorMessage="1" sqref="F267 F324">
      <formula1>$F$398:$F$400</formula1>
    </dataValidation>
    <dataValidation type="list" allowBlank="1" showInputMessage="1" showErrorMessage="1" sqref="E267 E324">
      <formula1>$E$398:$E$399</formula1>
    </dataValidation>
    <dataValidation type="list" allowBlank="1" showInputMessage="1" showErrorMessage="1" sqref="X267 X324">
      <formula1>$X$398:$X$401</formula1>
    </dataValidation>
    <dataValidation type="list" allowBlank="1" showInputMessage="1" showErrorMessage="1" sqref="I267 I324">
      <formula1>$I$398:$I$400</formula1>
    </dataValidation>
    <dataValidation type="list" allowBlank="1" showInputMessage="1" showErrorMessage="1" sqref="P267 P324">
      <formula1>$P$398:$P$402</formula1>
    </dataValidation>
    <dataValidation type="list" allowBlank="1" showInputMessage="1" showErrorMessage="1" sqref="R372:R373">
      <formula1>$R$400:$R$401</formula1>
    </dataValidation>
    <dataValidation type="list" allowBlank="1" showInputMessage="1" showErrorMessage="1" sqref="G372:H373">
      <formula1>$G$400:$G$401</formula1>
    </dataValidation>
    <dataValidation type="list" allowBlank="1" showInputMessage="1" showErrorMessage="1" sqref="E372:E373">
      <formula1>$E$400:$E$401</formula1>
    </dataValidation>
    <dataValidation type="list" allowBlank="1" showInputMessage="1" showErrorMessage="1" sqref="X372:X373">
      <formula1>$X$400:$X$403</formula1>
    </dataValidation>
    <dataValidation type="list" allowBlank="1" showInputMessage="1" showErrorMessage="1" sqref="I372:I373">
      <formula1>$I$400:$I$402</formula1>
    </dataValidation>
    <dataValidation type="list" allowBlank="1" showInputMessage="1" showErrorMessage="1" sqref="P372:P373">
      <formula1>$P$400:$P$404</formula1>
    </dataValidation>
    <dataValidation type="list" allowBlank="1" showInputMessage="1" showErrorMessage="1" sqref="R329:R331">
      <formula1>$R$406:$R$407</formula1>
    </dataValidation>
    <dataValidation type="list" allowBlank="1" showInputMessage="1" showErrorMessage="1" sqref="G329:H331">
      <formula1>$G$406:$G$407</formula1>
    </dataValidation>
    <dataValidation type="list" allowBlank="1" showInputMessage="1" showErrorMessage="1" sqref="F329:F331">
      <formula1>$F$406:$F$408</formula1>
    </dataValidation>
    <dataValidation type="list" allowBlank="1" showInputMessage="1" showErrorMessage="1" sqref="E329:E331">
      <formula1>$E$406:$E$407</formula1>
    </dataValidation>
    <dataValidation type="list" allowBlank="1" showInputMessage="1" showErrorMessage="1" sqref="X329:X331">
      <formula1>$X$406:$X$409</formula1>
    </dataValidation>
    <dataValidation type="list" allowBlank="1" showInputMessage="1" showErrorMessage="1" sqref="I329:I331">
      <formula1>$I$406:$I$408</formula1>
    </dataValidation>
    <dataValidation type="list" allowBlank="1" showInputMessage="1" showErrorMessage="1" sqref="P329:P331">
      <formula1>$P$406:$P$410</formula1>
    </dataValidation>
    <dataValidation type="list" allowBlank="1" showInputMessage="1" showErrorMessage="1" sqref="J286 J195:J196">
      <formula1>$J$408:$J$415</formula1>
    </dataValidation>
    <dataValidation type="list" allowBlank="1" showInputMessage="1" showErrorMessage="1" sqref="E295 E316:E317 E286:E287">
      <formula1>$E$408:$E$409</formula1>
    </dataValidation>
    <dataValidation type="list" allowBlank="1" showInputMessage="1" showErrorMessage="1" sqref="R295 R316:R317 R195:R196 R286:R287">
      <formula1>$R$408:$R$409</formula1>
    </dataValidation>
    <dataValidation type="list" allowBlank="1" showInputMessage="1" showErrorMessage="1" sqref="G295:H295 G316:H317 G195:H196 G286:H287">
      <formula1>$G$408:$G$409</formula1>
    </dataValidation>
    <dataValidation type="list" allowBlank="1" showInputMessage="1" showErrorMessage="1" sqref="F295 F316:F317 F195:F196 F286:F287">
      <formula1>$F$408:$F$410</formula1>
    </dataValidation>
    <dataValidation type="list" allowBlank="1" showInputMessage="1" showErrorMessage="1" sqref="X295 X316:X317 X195:X196 X286:X287">
      <formula1>$X$408:$X$411</formula1>
    </dataValidation>
    <dataValidation type="list" allowBlank="1" showInputMessage="1" showErrorMessage="1" sqref="I295 I316:I317 I195:I196 I286:I287">
      <formula1>$I$408:$I$410</formula1>
    </dataValidation>
    <dataValidation type="list" allowBlank="1" showInputMessage="1" showErrorMessage="1" sqref="P295 P316:P317 P195:P196 P286:P287">
      <formula1>$P$408:$P$412</formula1>
    </dataValidation>
    <dataValidation type="list" allowBlank="1" showInputMessage="1" showErrorMessage="1" sqref="R356:R358">
      <formula1>$R$402:$R$403</formula1>
    </dataValidation>
    <dataValidation type="list" allowBlank="1" showInputMessage="1" showErrorMessage="1" sqref="G356:H358">
      <formula1>$G$402:$G$403</formula1>
    </dataValidation>
    <dataValidation type="list" allowBlank="1" showInputMessage="1" showErrorMessage="1" sqref="F356:F358">
      <formula1>$F$402:$F$404</formula1>
    </dataValidation>
    <dataValidation type="list" allowBlank="1" showInputMessage="1" showErrorMessage="1" sqref="E356:E358">
      <formula1>$E$402:$E$403</formula1>
    </dataValidation>
    <dataValidation type="list" allowBlank="1" showInputMessage="1" showErrorMessage="1" sqref="X356:X358">
      <formula1>$X$402:$X$405</formula1>
    </dataValidation>
    <dataValidation type="list" allowBlank="1" showInputMessage="1" showErrorMessage="1" sqref="I356:I358">
      <formula1>$I$402:$I$404</formula1>
    </dataValidation>
    <dataValidation type="list" allowBlank="1" showInputMessage="1" showErrorMessage="1" sqref="P356:P358">
      <formula1>$P$402:$P$406</formula1>
    </dataValidation>
    <dataValidation type="list" allowBlank="1" showInputMessage="1" showErrorMessage="1" sqref="U356:U358 U237:U239 U324 U227 U196 U267 U287 U352 U334:U338 U329:U331 U372:U373 U316:U317 U295 U345">
      <formula1>#REF!</formula1>
    </dataValidation>
    <dataValidation type="list" allowBlank="1" showInputMessage="1" showErrorMessage="1" sqref="G57:H57">
      <formula1>$F$391:$F$392</formula1>
    </dataValidation>
    <dataValidation type="list" allowBlank="1" showInputMessage="1" showErrorMessage="1" sqref="F57">
      <formula1>$E$391:$E$393</formula1>
    </dataValidation>
    <dataValidation type="list" allowBlank="1" showInputMessage="1" showErrorMessage="1" sqref="E57">
      <formula1>#REF!</formula1>
    </dataValidation>
    <dataValidation type="list" allowBlank="1" showInputMessage="1" showErrorMessage="1" sqref="J57">
      <formula1>$I$391:$I$398</formula1>
    </dataValidation>
    <dataValidation type="list" allowBlank="1" showInputMessage="1" showErrorMessage="1" sqref="I57">
      <formula1>$H$391:$H$393</formula1>
    </dataValidation>
  </dataValidations>
  <pageMargins left="0.95" right="0.70866141732283472" top="0.74803149606299213" bottom="0.74803149606299213" header="0.31496062992125984" footer="0.31496062992125984"/>
  <pageSetup paperSize="8" scale="70" fitToHeight="10" orientation="portrait" verticalDpi="300" r:id="rId1"/>
  <headerFooter>
    <oddFooter>&amp;LSEAP Versio 10
04.06.2010
Tulostusversiossa eivät näy kaikki sarakkeet</oddFooter>
  </headerFooter>
  <drawing r:id="rId2"/>
  <legacyDrawing r:id="rId3"/>
</worksheet>
</file>

<file path=xl/worksheets/sheet5.xml><?xml version="1.0" encoding="utf-8"?>
<worksheet xmlns="http://schemas.openxmlformats.org/spreadsheetml/2006/main" xmlns:r="http://schemas.openxmlformats.org/officeDocument/2006/relationships">
  <sheetPr>
    <pageSetUpPr fitToPage="1"/>
  </sheetPr>
  <dimension ref="A1:AN413"/>
  <sheetViews>
    <sheetView zoomScale="90" zoomScaleNormal="90" zoomScaleSheetLayoutView="80" workbookViewId="0">
      <pane ySplit="7" topLeftCell="A8" activePane="bottomLeft" state="frozen"/>
      <selection activeCell="A9" sqref="A9"/>
      <selection pane="bottomLeft" activeCell="C4" sqref="C4"/>
    </sheetView>
  </sheetViews>
  <sheetFormatPr defaultRowHeight="18" outlineLevelRow="1"/>
  <cols>
    <col min="1" max="1" width="5.85546875" style="435" customWidth="1"/>
    <col min="2" max="2" width="10.42578125" style="435" customWidth="1"/>
    <col min="3" max="3" width="34.42578125" style="320" customWidth="1"/>
    <col min="4" max="4" width="42.5703125" style="320" customWidth="1"/>
    <col min="5" max="5" width="36" style="320" customWidth="1"/>
    <col min="6" max="6" width="3.28515625" style="320" customWidth="1"/>
    <col min="7" max="7" width="19.7109375" style="367" hidden="1" customWidth="1"/>
    <col min="8" max="8" width="15" style="334" hidden="1" customWidth="1"/>
    <col min="9" max="9" width="15.85546875" style="334" hidden="1" customWidth="1"/>
    <col min="10" max="10" width="15.28515625" style="334" hidden="1" customWidth="1"/>
    <col min="11" max="11" width="36" style="334" customWidth="1"/>
    <col min="12" max="12" width="17.5703125" style="334" customWidth="1"/>
    <col min="13" max="13" width="17.140625" style="334" hidden="1" customWidth="1"/>
    <col min="14" max="14" width="29.42578125" style="334" hidden="1" customWidth="1"/>
    <col min="15" max="16" width="13.42578125" style="334" hidden="1" customWidth="1"/>
    <col min="17" max="17" width="13.7109375" style="334" hidden="1" customWidth="1"/>
    <col min="18" max="18" width="12.7109375" style="334" hidden="1" customWidth="1"/>
    <col min="19" max="19" width="13" style="334" hidden="1" customWidth="1"/>
    <col min="20" max="20" width="13.7109375" style="334" hidden="1" customWidth="1"/>
    <col min="21" max="21" width="13.5703125" style="334" hidden="1" customWidth="1"/>
    <col min="22" max="22" width="12" style="334" customWidth="1"/>
    <col min="23" max="23" width="19" style="334" hidden="1" customWidth="1"/>
    <col min="24" max="24" width="16" style="334" hidden="1" customWidth="1"/>
    <col min="25" max="25" width="19.140625" style="334" hidden="1" customWidth="1"/>
    <col min="26" max="26" width="12.140625" style="334" hidden="1" customWidth="1"/>
    <col min="27" max="27" width="11.5703125" style="334" customWidth="1"/>
    <col min="28" max="28" width="12.7109375" style="334" customWidth="1"/>
    <col min="29" max="29" width="11.5703125" style="334" customWidth="1"/>
    <col min="30" max="30" width="11.28515625" style="334" customWidth="1"/>
    <col min="31" max="31" width="12.140625" style="334" customWidth="1"/>
    <col min="32" max="32" width="12.7109375" customWidth="1"/>
    <col min="33" max="33" width="13.28515625" customWidth="1"/>
    <col min="34" max="34" width="13" customWidth="1"/>
    <col min="35" max="35" width="44.85546875" style="334" customWidth="1"/>
  </cols>
  <sheetData>
    <row r="1" spans="1:40" s="104" customFormat="1" ht="34.5" hidden="1" thickBot="1">
      <c r="A1" s="534"/>
      <c r="B1" s="833" t="s">
        <v>207</v>
      </c>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468"/>
    </row>
    <row r="2" spans="1:40" s="104" customFormat="1" ht="34.5" hidden="1" thickBot="1">
      <c r="A2" s="534"/>
      <c r="B2" s="834"/>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469"/>
    </row>
    <row r="3" spans="1:40" s="104" customFormat="1" ht="24.75" hidden="1" customHeight="1" thickBot="1">
      <c r="A3" s="534"/>
      <c r="B3" s="832"/>
      <c r="C3" s="811"/>
      <c r="D3" s="811"/>
      <c r="E3" s="811"/>
      <c r="F3" s="811"/>
      <c r="G3" s="811"/>
      <c r="H3" s="811"/>
      <c r="I3" s="811"/>
      <c r="J3" s="811"/>
      <c r="K3" s="811"/>
      <c r="L3" s="811"/>
      <c r="M3" s="811"/>
      <c r="N3" s="811"/>
      <c r="O3" s="811"/>
      <c r="P3" s="811"/>
      <c r="Q3" s="811"/>
      <c r="R3" s="811"/>
      <c r="S3" s="811"/>
      <c r="T3" s="811"/>
      <c r="U3" s="470"/>
      <c r="V3" s="470"/>
      <c r="W3" s="470"/>
      <c r="X3" s="470"/>
      <c r="Y3" s="470"/>
      <c r="Z3" s="470"/>
      <c r="AA3" s="330"/>
      <c r="AB3" s="330"/>
      <c r="AC3" s="330"/>
      <c r="AD3" s="330"/>
      <c r="AE3" s="330"/>
      <c r="AI3" s="471"/>
    </row>
    <row r="4" spans="1:40" s="460" customFormat="1" ht="12" thickBot="1">
      <c r="A4" s="535"/>
      <c r="B4" s="472" t="s">
        <v>883</v>
      </c>
      <c r="C4" s="458" t="s">
        <v>1118</v>
      </c>
      <c r="D4" s="459" t="s">
        <v>259</v>
      </c>
      <c r="E4" s="496">
        <v>40330</v>
      </c>
      <c r="H4" s="592"/>
      <c r="I4" s="593"/>
      <c r="J4" s="462"/>
      <c r="M4" s="463"/>
      <c r="N4" s="463"/>
      <c r="O4" s="463"/>
      <c r="P4" s="463"/>
      <c r="Q4" s="463"/>
      <c r="R4" s="463"/>
      <c r="S4" s="463"/>
      <c r="T4" s="463"/>
      <c r="U4" s="463"/>
      <c r="V4" s="463"/>
      <c r="W4" s="463"/>
      <c r="X4" s="463"/>
      <c r="Y4" s="463"/>
      <c r="Z4" s="463"/>
      <c r="AA4" s="463"/>
      <c r="AB4" s="463"/>
      <c r="AC4" s="463"/>
      <c r="AD4" s="463"/>
      <c r="AE4" s="463"/>
      <c r="AF4" s="563" t="s">
        <v>1193</v>
      </c>
      <c r="AG4" s="564"/>
      <c r="AH4" s="564"/>
      <c r="AI4" s="473"/>
    </row>
    <row r="5" spans="1:40">
      <c r="A5" s="474"/>
      <c r="B5" s="474"/>
      <c r="C5" s="594" t="s">
        <v>1280</v>
      </c>
      <c r="D5" s="591"/>
      <c r="E5" s="600"/>
      <c r="F5" s="591"/>
      <c r="G5" s="621"/>
      <c r="H5" s="622"/>
      <c r="I5" s="622"/>
      <c r="J5" s="622"/>
      <c r="K5" s="622"/>
      <c r="L5" s="477"/>
      <c r="M5" s="477"/>
      <c r="N5" s="477"/>
      <c r="O5" s="477"/>
      <c r="P5" s="477"/>
      <c r="Q5" s="477"/>
      <c r="R5" s="477"/>
      <c r="S5" s="477"/>
      <c r="T5" s="477"/>
      <c r="U5" s="477"/>
      <c r="V5" s="477"/>
      <c r="W5" s="477"/>
      <c r="X5" s="477"/>
      <c r="Y5" s="477"/>
      <c r="Z5" s="477"/>
      <c r="AA5" s="478" t="s">
        <v>500</v>
      </c>
      <c r="AB5" s="479"/>
      <c r="AC5" s="479"/>
      <c r="AD5" s="477"/>
      <c r="AE5" s="602" t="s">
        <v>1211</v>
      </c>
      <c r="AF5" s="604">
        <f>AF8+AF147+AF194+AF226+AF248+AF268+AF314+AF379+AF396</f>
        <v>1857846</v>
      </c>
      <c r="AG5" s="604">
        <f>AG8+AG147+AG194+AG226+AG248+AG268+AG314+AG379+AG396</f>
        <v>3960</v>
      </c>
      <c r="AH5" s="604">
        <f>AH8+AH147+AH194+AH226+AH248+AH268+AH314+AH379+AH396</f>
        <v>431703.01</v>
      </c>
      <c r="AI5" s="603" t="s">
        <v>1212</v>
      </c>
    </row>
    <row r="6" spans="1:40" ht="18.75" thickBot="1">
      <c r="A6" s="474"/>
      <c r="B6" s="477"/>
      <c r="C6" s="620" t="s">
        <v>1279</v>
      </c>
      <c r="D6" s="477"/>
      <c r="E6" s="477"/>
      <c r="F6" s="475"/>
      <c r="G6" s="476"/>
      <c r="H6" s="477"/>
      <c r="I6" s="477"/>
      <c r="J6" s="477"/>
      <c r="K6" s="477"/>
      <c r="L6" s="477"/>
      <c r="M6" s="477"/>
      <c r="N6" s="477"/>
      <c r="O6" s="477"/>
      <c r="P6" s="477"/>
      <c r="Q6" s="477"/>
      <c r="R6" s="477"/>
      <c r="S6" s="477"/>
      <c r="T6" s="477"/>
      <c r="U6" s="477"/>
      <c r="V6" s="477"/>
      <c r="W6" s="477"/>
      <c r="X6" s="477"/>
      <c r="Y6" s="477"/>
      <c r="Z6" s="477"/>
      <c r="AA6" s="479"/>
      <c r="AB6" s="479"/>
      <c r="AC6" s="479"/>
      <c r="AD6" s="477"/>
      <c r="AE6" s="477"/>
      <c r="AF6" s="480" t="s">
        <v>501</v>
      </c>
      <c r="AG6" s="481"/>
      <c r="AH6" s="481"/>
      <c r="AI6" s="482"/>
    </row>
    <row r="7" spans="1:40" s="104" customFormat="1" ht="106.5" thickTop="1" thickBot="1">
      <c r="A7" s="536"/>
      <c r="B7" s="153" t="s">
        <v>222</v>
      </c>
      <c r="C7" s="153" t="s">
        <v>223</v>
      </c>
      <c r="D7" s="428" t="s">
        <v>625</v>
      </c>
      <c r="E7" s="428" t="s">
        <v>705</v>
      </c>
      <c r="F7" s="153"/>
      <c r="G7" s="368" t="s">
        <v>278</v>
      </c>
      <c r="H7" s="153" t="s">
        <v>279</v>
      </c>
      <c r="I7" s="153" t="s">
        <v>487</v>
      </c>
      <c r="J7" s="153" t="s">
        <v>382</v>
      </c>
      <c r="K7" s="153" t="s">
        <v>281</v>
      </c>
      <c r="L7" s="153" t="s">
        <v>225</v>
      </c>
      <c r="M7" s="153" t="s">
        <v>488</v>
      </c>
      <c r="N7" s="153" t="s">
        <v>294</v>
      </c>
      <c r="O7" s="428" t="s">
        <v>624</v>
      </c>
      <c r="P7" s="153" t="s">
        <v>262</v>
      </c>
      <c r="Q7" s="153" t="s">
        <v>289</v>
      </c>
      <c r="R7" s="153" t="s">
        <v>293</v>
      </c>
      <c r="S7" s="153" t="s">
        <v>295</v>
      </c>
      <c r="T7" s="153" t="s">
        <v>226</v>
      </c>
      <c r="U7" s="153" t="s">
        <v>227</v>
      </c>
      <c r="V7" s="153" t="s">
        <v>489</v>
      </c>
      <c r="W7" s="153" t="s">
        <v>301</v>
      </c>
      <c r="X7" s="153" t="s">
        <v>302</v>
      </c>
      <c r="Y7" s="153" t="s">
        <v>496</v>
      </c>
      <c r="Z7" s="374" t="s">
        <v>261</v>
      </c>
      <c r="AA7" s="374" t="s">
        <v>492</v>
      </c>
      <c r="AB7" s="430" t="s">
        <v>1192</v>
      </c>
      <c r="AC7" s="374" t="s">
        <v>491</v>
      </c>
      <c r="AD7" s="374" t="s">
        <v>299</v>
      </c>
      <c r="AE7" s="375" t="s">
        <v>300</v>
      </c>
      <c r="AF7" s="155" t="s">
        <v>229</v>
      </c>
      <c r="AG7" s="156" t="s">
        <v>228</v>
      </c>
      <c r="AH7" s="425" t="s">
        <v>702</v>
      </c>
      <c r="AI7" s="483" t="s">
        <v>703</v>
      </c>
    </row>
    <row r="8" spans="1:40" s="49" customFormat="1" ht="16.5" thickTop="1">
      <c r="A8" s="537">
        <v>1</v>
      </c>
      <c r="B8" s="500" t="s">
        <v>1189</v>
      </c>
      <c r="C8" s="321"/>
      <c r="D8" s="321"/>
      <c r="E8" s="321"/>
      <c r="F8" s="321"/>
      <c r="G8" s="369"/>
      <c r="H8" s="335"/>
      <c r="I8" s="335"/>
      <c r="J8" s="335"/>
      <c r="K8" s="335"/>
      <c r="L8" s="335"/>
      <c r="M8" s="335"/>
      <c r="N8" s="335"/>
      <c r="O8" s="335"/>
      <c r="P8" s="335"/>
      <c r="Q8" s="335"/>
      <c r="R8" s="335"/>
      <c r="S8" s="335"/>
      <c r="T8" s="335"/>
      <c r="U8" s="335"/>
      <c r="V8" s="335"/>
      <c r="W8" s="335"/>
      <c r="X8" s="335"/>
      <c r="Y8" s="335"/>
      <c r="Z8" s="335"/>
      <c r="AA8" s="335"/>
      <c r="AB8" s="335"/>
      <c r="AC8" s="335"/>
      <c r="AD8" s="335"/>
      <c r="AE8" s="335"/>
      <c r="AF8" s="562">
        <f>AA13+AA17+AA17+AA24+AA30+AA37+AA43+AA52+AA66+AA69+AA74+AA87+AA96+AA101+AA107+AA113+AA118+AA128+AA136+AA143</f>
        <v>502332</v>
      </c>
      <c r="AG8" s="562">
        <f>AD13+AD17+AD17+AD24+AD30+AD37+AD43+AD52+AD66+AD69+AD74+AD4+AD96+AD101+AD107+AD113+AD118+AD128+AD136+AD143</f>
        <v>0</v>
      </c>
      <c r="AH8" s="562">
        <f>AE13+AE17+AE17+AE24+AE30+AE37+AE43+AE52+AE66+AE69+AE74+AE87+AE96+AE101+AE107+AE113+AE118+AE128+AE136+AE143</f>
        <v>104295.61</v>
      </c>
      <c r="AI8" s="485"/>
      <c r="AJ8" s="376" t="s">
        <v>493</v>
      </c>
      <c r="AK8" s="376"/>
      <c r="AL8" s="376"/>
      <c r="AM8" s="376"/>
      <c r="AN8" s="376"/>
    </row>
    <row r="9" spans="1:40">
      <c r="A9" s="474"/>
      <c r="B9" s="474"/>
      <c r="C9" s="475"/>
      <c r="D9" s="475"/>
      <c r="E9" s="475"/>
      <c r="F9" s="475"/>
      <c r="G9" s="476"/>
      <c r="H9" s="477"/>
      <c r="I9" s="477"/>
      <c r="J9" s="477"/>
      <c r="K9" s="477"/>
      <c r="L9" s="477"/>
      <c r="M9" s="477"/>
      <c r="N9" s="477"/>
      <c r="O9" s="477"/>
      <c r="P9" s="477"/>
      <c r="Q9" s="477"/>
      <c r="R9" s="477"/>
      <c r="S9" s="477"/>
      <c r="T9" s="477"/>
      <c r="U9" s="477"/>
      <c r="V9" s="477"/>
      <c r="W9" s="477"/>
      <c r="X9" s="477"/>
      <c r="Y9" s="477"/>
      <c r="Z9" s="477"/>
      <c r="AA9" s="477"/>
      <c r="AB9" s="477"/>
      <c r="AC9" s="477"/>
      <c r="AD9" s="477"/>
      <c r="AE9" s="477"/>
      <c r="AF9" s="466"/>
      <c r="AG9" s="466"/>
      <c r="AH9" s="466"/>
      <c r="AI9" s="482"/>
    </row>
    <row r="10" spans="1:40" ht="12.75">
      <c r="A10" s="538" t="s">
        <v>1078</v>
      </c>
      <c r="B10" s="503" t="s">
        <v>968</v>
      </c>
      <c r="C10" s="322"/>
      <c r="D10" s="322"/>
      <c r="E10" s="322"/>
      <c r="F10" s="322"/>
      <c r="G10" s="370"/>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14"/>
      <c r="AG10" s="314"/>
      <c r="AH10" s="314"/>
      <c r="AI10" s="487"/>
    </row>
    <row r="11" spans="1:40" s="328" customFormat="1">
      <c r="A11" s="436"/>
      <c r="B11" s="436"/>
      <c r="C11" s="327"/>
      <c r="D11" s="327"/>
      <c r="E11" s="327"/>
      <c r="F11" s="327"/>
      <c r="G11" s="371"/>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26"/>
      <c r="AG11" s="326"/>
      <c r="AH11" s="326"/>
      <c r="AI11" s="337"/>
    </row>
    <row r="12" spans="1:40" s="328" customFormat="1" ht="12.75">
      <c r="A12" s="545" t="s">
        <v>1101</v>
      </c>
      <c r="B12" s="504" t="s">
        <v>850</v>
      </c>
      <c r="C12" s="327"/>
      <c r="D12" s="327"/>
      <c r="E12" s="327"/>
      <c r="F12" s="327"/>
      <c r="G12" s="371"/>
      <c r="H12" s="337"/>
      <c r="I12" s="337"/>
      <c r="J12" s="337"/>
      <c r="K12" s="337"/>
      <c r="L12" s="337"/>
      <c r="M12" s="337"/>
      <c r="N12" s="337"/>
      <c r="O12" s="337"/>
      <c r="P12" s="337"/>
      <c r="Q12" s="337"/>
      <c r="R12" s="337"/>
      <c r="S12" s="337"/>
      <c r="T12" s="337"/>
      <c r="U12" s="337"/>
      <c r="V12" s="338"/>
      <c r="W12" s="337"/>
      <c r="X12" s="337"/>
      <c r="Y12" s="337"/>
      <c r="Z12" s="337"/>
      <c r="AA12" s="337"/>
      <c r="AB12" s="337"/>
      <c r="AC12" s="337"/>
      <c r="AD12" s="337"/>
      <c r="AE12" s="337"/>
      <c r="AF12" s="326"/>
      <c r="AG12" s="326"/>
      <c r="AH12" s="326"/>
      <c r="AI12" s="337"/>
    </row>
    <row r="13" spans="1:40" s="447" customFormat="1" ht="51">
      <c r="A13" s="441"/>
      <c r="B13" s="441">
        <v>1</v>
      </c>
      <c r="C13" s="442" t="s">
        <v>884</v>
      </c>
      <c r="D13" s="442" t="s">
        <v>885</v>
      </c>
      <c r="E13" s="442"/>
      <c r="F13" s="442"/>
      <c r="G13" s="443"/>
      <c r="H13" s="444"/>
      <c r="I13" s="444"/>
      <c r="J13" s="444"/>
      <c r="K13" s="444"/>
      <c r="L13" s="444"/>
      <c r="M13" s="444"/>
      <c r="N13" s="444"/>
      <c r="O13" s="444"/>
      <c r="P13" s="444"/>
      <c r="Q13" s="444"/>
      <c r="R13" s="444"/>
      <c r="S13" s="444"/>
      <c r="T13" s="444"/>
      <c r="U13" s="444"/>
      <c r="V13" s="444"/>
      <c r="W13" s="444"/>
      <c r="X13" s="444"/>
      <c r="Y13" s="444"/>
      <c r="Z13" s="444"/>
      <c r="AA13" s="445">
        <f>SUM(AA14)</f>
        <v>0</v>
      </c>
      <c r="AB13" s="445">
        <f>SUM(AB14)</f>
        <v>0</v>
      </c>
      <c r="AC13" s="445">
        <f>SUM(AC14)</f>
        <v>0</v>
      </c>
      <c r="AD13" s="445">
        <f>SUM(AD14)</f>
        <v>0</v>
      </c>
      <c r="AE13" s="445">
        <f>SUM(AE14)</f>
        <v>0</v>
      </c>
      <c r="AF13" s="446"/>
      <c r="AG13" s="446"/>
      <c r="AH13" s="446"/>
      <c r="AI13" s="444"/>
    </row>
    <row r="14" spans="1:40" ht="38.25">
      <c r="A14" s="437"/>
      <c r="B14" s="437"/>
      <c r="C14" s="323" t="s">
        <v>887</v>
      </c>
      <c r="D14" s="323" t="s">
        <v>886</v>
      </c>
      <c r="E14" s="323" t="s">
        <v>889</v>
      </c>
      <c r="F14" s="327"/>
      <c r="G14" s="371" t="s">
        <v>275</v>
      </c>
      <c r="H14" s="339" t="s">
        <v>273</v>
      </c>
      <c r="I14" s="339"/>
      <c r="J14" s="339"/>
      <c r="K14" s="338" t="s">
        <v>288</v>
      </c>
      <c r="L14" s="605" t="s">
        <v>1213</v>
      </c>
      <c r="M14" s="338"/>
      <c r="N14" s="338" t="s">
        <v>483</v>
      </c>
      <c r="O14" s="338"/>
      <c r="P14" s="338"/>
      <c r="Q14" s="338"/>
      <c r="R14" s="338"/>
      <c r="S14" s="338"/>
      <c r="T14" s="338"/>
      <c r="U14" s="338"/>
      <c r="V14" s="338"/>
      <c r="W14" s="338"/>
      <c r="X14" s="338"/>
      <c r="Y14" s="338"/>
      <c r="Z14" s="338"/>
      <c r="AA14" s="353">
        <f>AB14+AC14</f>
        <v>0</v>
      </c>
      <c r="AB14" s="353"/>
      <c r="AC14" s="353"/>
      <c r="AD14" s="353"/>
      <c r="AE14" s="353">
        <f>(AB14*$AB$407+$AC$407*AC14)/1000</f>
        <v>0</v>
      </c>
      <c r="AF14" s="312"/>
      <c r="AG14" s="312"/>
      <c r="AH14" s="312"/>
      <c r="AI14" s="338"/>
    </row>
    <row r="15" spans="1:40" s="328" customFormat="1">
      <c r="A15" s="436"/>
      <c r="B15" s="436"/>
      <c r="C15" s="327"/>
      <c r="D15" s="327"/>
      <c r="E15" s="327"/>
      <c r="F15" s="327"/>
      <c r="G15" s="371"/>
      <c r="H15" s="337"/>
      <c r="I15" s="337"/>
      <c r="J15" s="337"/>
      <c r="K15" s="337"/>
      <c r="L15" s="337"/>
      <c r="M15" s="337"/>
      <c r="N15" s="337"/>
      <c r="O15" s="337"/>
      <c r="P15" s="337"/>
      <c r="Q15" s="337"/>
      <c r="R15" s="337"/>
      <c r="S15" s="337"/>
      <c r="T15" s="337"/>
      <c r="U15" s="337"/>
      <c r="V15" s="338"/>
      <c r="W15" s="337"/>
      <c r="X15" s="337"/>
      <c r="Y15" s="337"/>
      <c r="Z15" s="337"/>
      <c r="AA15" s="337"/>
      <c r="AB15" s="337"/>
      <c r="AC15" s="337"/>
      <c r="AD15" s="337"/>
      <c r="AE15" s="337"/>
      <c r="AF15" s="326"/>
      <c r="AG15" s="326"/>
      <c r="AH15" s="326"/>
      <c r="AI15" s="337"/>
    </row>
    <row r="16" spans="1:40" s="328" customFormat="1" ht="12.75">
      <c r="A16" s="545" t="s">
        <v>1102</v>
      </c>
      <c r="B16" s="504" t="s">
        <v>851</v>
      </c>
      <c r="C16" s="327"/>
      <c r="D16" s="327"/>
      <c r="E16" s="327"/>
      <c r="F16" s="327"/>
      <c r="G16" s="371"/>
      <c r="H16" s="337"/>
      <c r="I16" s="337"/>
      <c r="J16" s="337"/>
      <c r="K16" s="337"/>
      <c r="L16" s="337"/>
      <c r="M16" s="337"/>
      <c r="N16" s="337"/>
      <c r="O16" s="337"/>
      <c r="P16" s="337"/>
      <c r="Q16" s="337"/>
      <c r="R16" s="337"/>
      <c r="S16" s="337"/>
      <c r="T16" s="337"/>
      <c r="U16" s="337"/>
      <c r="V16" s="338"/>
      <c r="W16" s="337"/>
      <c r="X16" s="337"/>
      <c r="Y16" s="337"/>
      <c r="Z16" s="337"/>
      <c r="AA16" s="337"/>
      <c r="AB16" s="337"/>
      <c r="AC16" s="337"/>
      <c r="AD16" s="337"/>
      <c r="AE16" s="337"/>
      <c r="AF16" s="326"/>
      <c r="AG16" s="326"/>
      <c r="AH16" s="326"/>
      <c r="AI16" s="337"/>
    </row>
    <row r="17" spans="1:35" s="451" customFormat="1" ht="76.5">
      <c r="A17" s="441"/>
      <c r="B17" s="441">
        <v>2</v>
      </c>
      <c r="C17" s="442" t="s">
        <v>635</v>
      </c>
      <c r="D17" s="442" t="s">
        <v>892</v>
      </c>
      <c r="E17" s="442"/>
      <c r="F17" s="448"/>
      <c r="G17" s="443"/>
      <c r="H17" s="449"/>
      <c r="I17" s="449"/>
      <c r="J17" s="449"/>
      <c r="K17" s="449"/>
      <c r="L17" s="449"/>
      <c r="M17" s="449"/>
      <c r="N17" s="449"/>
      <c r="O17" s="449"/>
      <c r="P17" s="449"/>
      <c r="Q17" s="449"/>
      <c r="R17" s="449"/>
      <c r="S17" s="449"/>
      <c r="T17" s="449"/>
      <c r="U17" s="449"/>
      <c r="V17" s="444"/>
      <c r="W17" s="449"/>
      <c r="X17" s="449"/>
      <c r="Y17" s="449"/>
      <c r="Z17" s="449"/>
      <c r="AA17" s="445">
        <f>SUM(AA18:AA23)</f>
        <v>78660</v>
      </c>
      <c r="AB17" s="445">
        <f>SUM(AB18:AB23)</f>
        <v>57259</v>
      </c>
      <c r="AC17" s="445">
        <f>SUM(AC18:AC23)</f>
        <v>21401</v>
      </c>
      <c r="AD17" s="445">
        <f>SUM(AD18:AD23)</f>
        <v>0</v>
      </c>
      <c r="AE17" s="445">
        <f>SUM(AE18:AE23)</f>
        <v>16304.59</v>
      </c>
      <c r="AF17" s="450"/>
      <c r="AG17" s="450"/>
      <c r="AH17" s="450"/>
      <c r="AI17" s="449"/>
    </row>
    <row r="18" spans="1:35" ht="38.25">
      <c r="A18" s="437"/>
      <c r="B18" s="437"/>
      <c r="C18" s="323" t="s">
        <v>344</v>
      </c>
      <c r="D18" s="605" t="s">
        <v>1215</v>
      </c>
      <c r="E18" s="323" t="s">
        <v>889</v>
      </c>
      <c r="F18" s="324"/>
      <c r="G18" s="371" t="s">
        <v>275</v>
      </c>
      <c r="H18" s="338" t="s">
        <v>273</v>
      </c>
      <c r="I18" s="338"/>
      <c r="J18" s="339"/>
      <c r="K18" s="338" t="s">
        <v>287</v>
      </c>
      <c r="L18" s="605" t="s">
        <v>1214</v>
      </c>
      <c r="M18" s="338"/>
      <c r="N18" s="338" t="s">
        <v>483</v>
      </c>
      <c r="O18" s="338"/>
      <c r="P18" s="338"/>
      <c r="Q18" s="338"/>
      <c r="R18" s="338"/>
      <c r="S18" s="338" t="s">
        <v>280</v>
      </c>
      <c r="T18" s="338">
        <v>2009</v>
      </c>
      <c r="U18" s="338"/>
      <c r="V18" s="338">
        <v>0</v>
      </c>
      <c r="W18" s="339"/>
      <c r="X18" s="339"/>
      <c r="Y18" s="338"/>
      <c r="Z18" s="338"/>
      <c r="AA18" s="353">
        <f>AB18+AC18</f>
        <v>0</v>
      </c>
      <c r="AB18" s="353"/>
      <c r="AC18" s="353"/>
      <c r="AD18" s="353"/>
      <c r="AE18" s="353">
        <f>(AB18*$AB$407+$AC$407*AC18)/1000</f>
        <v>0</v>
      </c>
      <c r="AF18" s="312"/>
      <c r="AG18" s="312"/>
      <c r="AH18" s="312"/>
      <c r="AI18" s="338"/>
    </row>
    <row r="19" spans="1:35" ht="76.5">
      <c r="A19" s="437"/>
      <c r="B19" s="437"/>
      <c r="C19" s="323" t="s">
        <v>308</v>
      </c>
      <c r="D19" s="434" t="s">
        <v>888</v>
      </c>
      <c r="E19" s="323" t="s">
        <v>735</v>
      </c>
      <c r="F19" s="324"/>
      <c r="G19" s="371"/>
      <c r="H19" s="338"/>
      <c r="I19" s="338"/>
      <c r="J19" s="339"/>
      <c r="K19" s="339" t="s">
        <v>741</v>
      </c>
      <c r="L19" s="605" t="s">
        <v>1214</v>
      </c>
      <c r="M19" s="338"/>
      <c r="N19" s="338"/>
      <c r="O19" s="338"/>
      <c r="P19" s="338"/>
      <c r="Q19" s="338"/>
      <c r="R19" s="338"/>
      <c r="S19" s="338"/>
      <c r="T19" s="338"/>
      <c r="U19" s="338"/>
      <c r="V19" s="338">
        <v>0</v>
      </c>
      <c r="W19" s="339"/>
      <c r="X19" s="339"/>
      <c r="Y19" s="338"/>
      <c r="Z19" s="338"/>
      <c r="AA19" s="353"/>
      <c r="AB19" s="353"/>
      <c r="AC19" s="353"/>
      <c r="AD19" s="353"/>
      <c r="AE19" s="353">
        <f>(AB19*$AB$407+$AC$407*AC19)/1000</f>
        <v>0</v>
      </c>
      <c r="AF19" s="312"/>
      <c r="AG19" s="312"/>
      <c r="AH19" s="312"/>
      <c r="AI19" s="338"/>
    </row>
    <row r="20" spans="1:35" s="437" customFormat="1">
      <c r="A20" s="580"/>
      <c r="B20" s="580"/>
      <c r="C20" s="580"/>
      <c r="D20" s="580"/>
      <c r="E20" s="581" t="s">
        <v>706</v>
      </c>
      <c r="F20" s="580"/>
      <c r="G20" s="580"/>
      <c r="H20" s="580"/>
      <c r="I20" s="580"/>
      <c r="J20" s="580"/>
      <c r="K20" s="580"/>
      <c r="L20" s="605" t="s">
        <v>1214</v>
      </c>
      <c r="M20" s="580"/>
      <c r="N20" s="580"/>
      <c r="O20" s="580"/>
      <c r="P20" s="580"/>
      <c r="Q20" s="580"/>
      <c r="R20" s="580"/>
      <c r="S20" s="580"/>
      <c r="T20" s="580"/>
      <c r="U20" s="580"/>
      <c r="V20" s="582">
        <v>0</v>
      </c>
      <c r="W20" s="580"/>
      <c r="X20" s="580"/>
      <c r="Y20" s="580"/>
      <c r="Z20" s="580"/>
      <c r="AA20" s="583">
        <f>AB20+AC20</f>
        <v>13013</v>
      </c>
      <c r="AB20" s="584">
        <v>9543</v>
      </c>
      <c r="AC20" s="584">
        <v>3470</v>
      </c>
      <c r="AD20" s="580"/>
      <c r="AE20" s="583">
        <f>(AB20*$AB$407+$AC$407*AC20)/1000</f>
        <v>2698.03</v>
      </c>
      <c r="AF20" s="580"/>
      <c r="AG20" s="580"/>
      <c r="AH20" s="580"/>
      <c r="AI20" s="580"/>
    </row>
    <row r="21" spans="1:35" s="494" customFormat="1">
      <c r="A21" s="580"/>
      <c r="B21" s="580"/>
      <c r="C21" s="580"/>
      <c r="D21" s="585"/>
      <c r="E21" s="581" t="s">
        <v>707</v>
      </c>
      <c r="F21" s="580"/>
      <c r="G21" s="580"/>
      <c r="H21" s="580"/>
      <c r="I21" s="580"/>
      <c r="J21" s="580"/>
      <c r="K21" s="580"/>
      <c r="L21" s="605" t="s">
        <v>1214</v>
      </c>
      <c r="M21" s="580"/>
      <c r="N21" s="580"/>
      <c r="O21" s="580"/>
      <c r="P21" s="580"/>
      <c r="Q21" s="580"/>
      <c r="R21" s="580"/>
      <c r="S21" s="580"/>
      <c r="T21" s="580"/>
      <c r="U21" s="580"/>
      <c r="V21" s="582">
        <v>0</v>
      </c>
      <c r="W21" s="580"/>
      <c r="X21" s="580"/>
      <c r="Y21" s="580"/>
      <c r="Z21" s="580"/>
      <c r="AA21" s="583">
        <f>AB21+AC21</f>
        <v>65647</v>
      </c>
      <c r="AB21" s="584">
        <v>47716</v>
      </c>
      <c r="AC21" s="584">
        <v>17931</v>
      </c>
      <c r="AD21" s="580"/>
      <c r="AE21" s="583">
        <f>(AB21*$AB$407+$AC$407*AC21)/1000</f>
        <v>13606.56</v>
      </c>
      <c r="AF21" s="580"/>
      <c r="AG21" s="580"/>
      <c r="AH21" s="580"/>
      <c r="AI21" s="580"/>
    </row>
    <row r="22" spans="1:35" s="328" customFormat="1">
      <c r="A22" s="436"/>
      <c r="B22" s="436"/>
      <c r="C22" s="327"/>
      <c r="D22" s="327"/>
      <c r="E22" s="327"/>
      <c r="F22" s="327"/>
      <c r="G22" s="371"/>
      <c r="H22" s="337"/>
      <c r="I22" s="337"/>
      <c r="J22" s="337"/>
      <c r="K22" s="337"/>
      <c r="L22" s="337"/>
      <c r="M22" s="337"/>
      <c r="N22" s="337"/>
      <c r="O22" s="337"/>
      <c r="P22" s="337"/>
      <c r="Q22" s="337"/>
      <c r="R22" s="337"/>
      <c r="S22" s="337"/>
      <c r="T22" s="337"/>
      <c r="U22" s="337"/>
      <c r="V22" s="338"/>
      <c r="W22" s="337"/>
      <c r="X22" s="337"/>
      <c r="Y22" s="337"/>
      <c r="Z22" s="337"/>
      <c r="AA22" s="337"/>
      <c r="AB22" s="337"/>
      <c r="AC22" s="337"/>
      <c r="AD22" s="337"/>
      <c r="AE22" s="337"/>
      <c r="AF22" s="326"/>
      <c r="AG22" s="326"/>
      <c r="AH22" s="326"/>
      <c r="AI22" s="337"/>
    </row>
    <row r="23" spans="1:35" s="328" customFormat="1" ht="12.75">
      <c r="A23" s="545" t="s">
        <v>1103</v>
      </c>
      <c r="B23" s="504" t="s">
        <v>852</v>
      </c>
      <c r="C23" s="327"/>
      <c r="D23" s="327"/>
      <c r="E23" s="327"/>
      <c r="F23" s="327"/>
      <c r="G23" s="371"/>
      <c r="H23" s="337"/>
      <c r="I23" s="337"/>
      <c r="J23" s="337"/>
      <c r="K23" s="337"/>
      <c r="L23" s="337"/>
      <c r="M23" s="337"/>
      <c r="N23" s="337"/>
      <c r="O23" s="337"/>
      <c r="P23" s="337"/>
      <c r="Q23" s="337"/>
      <c r="R23" s="337"/>
      <c r="S23" s="337"/>
      <c r="T23" s="337"/>
      <c r="U23" s="337"/>
      <c r="V23" s="338"/>
      <c r="W23" s="337"/>
      <c r="X23" s="337"/>
      <c r="Y23" s="337"/>
      <c r="Z23" s="337"/>
      <c r="AA23" s="337"/>
      <c r="AB23" s="337"/>
      <c r="AC23" s="337"/>
      <c r="AD23" s="337"/>
      <c r="AE23" s="337"/>
      <c r="AF23" s="326"/>
      <c r="AG23" s="326"/>
      <c r="AH23" s="326"/>
      <c r="AI23" s="337"/>
    </row>
    <row r="24" spans="1:35" s="447" customFormat="1" ht="63.75">
      <c r="A24" s="441"/>
      <c r="B24" s="441">
        <v>3</v>
      </c>
      <c r="C24" s="442" t="s">
        <v>637</v>
      </c>
      <c r="D24" s="442" t="s">
        <v>1183</v>
      </c>
      <c r="E24" s="442"/>
      <c r="F24" s="442"/>
      <c r="G24" s="444"/>
      <c r="H24" s="444"/>
      <c r="I24" s="444"/>
      <c r="J24" s="444"/>
      <c r="K24" s="444"/>
      <c r="L24" s="444"/>
      <c r="M24" s="444"/>
      <c r="N24" s="444"/>
      <c r="O24" s="444"/>
      <c r="P24" s="444"/>
      <c r="Q24" s="444"/>
      <c r="R24" s="444"/>
      <c r="S24" s="444"/>
      <c r="T24" s="444"/>
      <c r="U24" s="444"/>
      <c r="V24" s="338">
        <v>0</v>
      </c>
      <c r="W24" s="444"/>
      <c r="X24" s="444"/>
      <c r="Y24" s="444"/>
      <c r="Z24" s="444"/>
      <c r="AA24" s="445">
        <f>SUM(AA25:AA28)</f>
        <v>90452</v>
      </c>
      <c r="AB24" s="445">
        <f>SUM(AB25:AB28)</f>
        <v>76304</v>
      </c>
      <c r="AC24" s="445">
        <f>SUM(AC25:AC28)</f>
        <v>14148</v>
      </c>
      <c r="AD24" s="445">
        <f>SUM(AD25:AD28)</f>
        <v>0</v>
      </c>
      <c r="AE24" s="445">
        <f>SUM(AE25:AE28)</f>
        <v>18853.440000000002</v>
      </c>
      <c r="AF24" s="446"/>
      <c r="AG24" s="446"/>
      <c r="AH24" s="446"/>
      <c r="AI24" s="444"/>
    </row>
    <row r="25" spans="1:35" s="352" customFormat="1" ht="76.5">
      <c r="A25" s="437"/>
      <c r="B25" s="437"/>
      <c r="C25" s="323" t="s">
        <v>313</v>
      </c>
      <c r="D25" s="605" t="s">
        <v>1216</v>
      </c>
      <c r="E25" s="323" t="s">
        <v>739</v>
      </c>
      <c r="F25" s="323"/>
      <c r="G25" s="371" t="s">
        <v>275</v>
      </c>
      <c r="H25" s="339" t="s">
        <v>273</v>
      </c>
      <c r="I25" s="339"/>
      <c r="J25" s="339"/>
      <c r="K25" s="339" t="s">
        <v>741</v>
      </c>
      <c r="L25" s="339" t="s">
        <v>740</v>
      </c>
      <c r="M25" s="339"/>
      <c r="N25" s="339" t="s">
        <v>483</v>
      </c>
      <c r="O25" s="339"/>
      <c r="P25" s="339"/>
      <c r="Q25" s="339"/>
      <c r="R25" s="339"/>
      <c r="S25" s="339" t="s">
        <v>280</v>
      </c>
      <c r="T25" s="339">
        <v>2010</v>
      </c>
      <c r="U25" s="339"/>
      <c r="V25" s="338">
        <v>0</v>
      </c>
      <c r="W25" s="339"/>
      <c r="X25" s="339"/>
      <c r="Y25" s="338"/>
      <c r="Z25" s="339"/>
      <c r="AA25" s="353">
        <f>AB25+AC25</f>
        <v>8931</v>
      </c>
      <c r="AB25" s="356">
        <v>7653</v>
      </c>
      <c r="AC25" s="356">
        <v>1278</v>
      </c>
      <c r="AD25" s="356"/>
      <c r="AE25" s="356">
        <f>(AB25*$AB$407+$AC$407*AC25)/1000</f>
        <v>1862.73</v>
      </c>
      <c r="AF25" s="351"/>
      <c r="AG25" s="351"/>
      <c r="AH25" s="351"/>
      <c r="AI25" s="339"/>
    </row>
    <row r="26" spans="1:35" s="437" customFormat="1">
      <c r="A26" s="580"/>
      <c r="B26" s="580"/>
      <c r="C26" s="580"/>
      <c r="D26" s="580"/>
      <c r="E26" s="581" t="s">
        <v>706</v>
      </c>
      <c r="F26" s="580"/>
      <c r="G26" s="580"/>
      <c r="H26" s="580"/>
      <c r="I26" s="580"/>
      <c r="J26" s="580"/>
      <c r="K26" s="580"/>
      <c r="L26" s="580"/>
      <c r="M26" s="580"/>
      <c r="N26" s="580"/>
      <c r="O26" s="580"/>
      <c r="P26" s="580"/>
      <c r="Q26" s="580"/>
      <c r="R26" s="580"/>
      <c r="S26" s="580"/>
      <c r="T26" s="580"/>
      <c r="U26" s="580"/>
      <c r="V26" s="582">
        <v>0</v>
      </c>
      <c r="W26" s="580"/>
      <c r="X26" s="580"/>
      <c r="Y26" s="580"/>
      <c r="Z26" s="580"/>
      <c r="AA26" s="583">
        <f>AB26+AC26</f>
        <v>19269</v>
      </c>
      <c r="AB26" s="584">
        <v>16290</v>
      </c>
      <c r="AC26" s="584">
        <v>2979</v>
      </c>
      <c r="AD26" s="580"/>
      <c r="AE26" s="583">
        <f>(AB26*$AB$407+$AC$407*AC26)/1000</f>
        <v>4016.7</v>
      </c>
      <c r="AF26" s="580"/>
      <c r="AG26" s="580"/>
      <c r="AH26" s="580"/>
      <c r="AI26" s="580"/>
    </row>
    <row r="27" spans="1:35" s="494" customFormat="1">
      <c r="A27" s="580"/>
      <c r="B27" s="580"/>
      <c r="C27" s="580"/>
      <c r="D27" s="580"/>
      <c r="E27" s="581" t="s">
        <v>707</v>
      </c>
      <c r="F27" s="580"/>
      <c r="G27" s="580"/>
      <c r="H27" s="580"/>
      <c r="I27" s="580"/>
      <c r="J27" s="580"/>
      <c r="K27" s="580"/>
      <c r="L27" s="580"/>
      <c r="M27" s="580"/>
      <c r="N27" s="580"/>
      <c r="O27" s="580"/>
      <c r="P27" s="580"/>
      <c r="Q27" s="580"/>
      <c r="R27" s="580"/>
      <c r="S27" s="580"/>
      <c r="T27" s="580"/>
      <c r="U27" s="580"/>
      <c r="V27" s="582">
        <v>0</v>
      </c>
      <c r="W27" s="580"/>
      <c r="X27" s="580"/>
      <c r="Y27" s="580"/>
      <c r="Z27" s="580"/>
      <c r="AA27" s="583">
        <f>AB27+AC27</f>
        <v>62252</v>
      </c>
      <c r="AB27" s="584">
        <v>52361</v>
      </c>
      <c r="AC27" s="584">
        <v>9891</v>
      </c>
      <c r="AD27" s="580"/>
      <c r="AE27" s="583">
        <f>(AB27*$AB$407+$AC$407*AC27)/1000</f>
        <v>12974.01</v>
      </c>
      <c r="AF27" s="580"/>
      <c r="AG27" s="580"/>
      <c r="AH27" s="580"/>
      <c r="AI27" s="580"/>
    </row>
    <row r="28" spans="1:35">
      <c r="A28" s="437"/>
      <c r="B28" s="437"/>
      <c r="C28" s="323"/>
      <c r="D28" s="323"/>
      <c r="F28" s="324"/>
      <c r="G28" s="371"/>
      <c r="H28" s="338"/>
      <c r="I28" s="338"/>
      <c r="J28" s="339"/>
      <c r="K28" s="338"/>
      <c r="L28" s="338"/>
      <c r="M28" s="338"/>
      <c r="N28" s="338"/>
      <c r="O28" s="338"/>
      <c r="P28" s="338"/>
      <c r="Q28" s="338"/>
      <c r="R28" s="338"/>
      <c r="S28" s="338"/>
      <c r="T28" s="338"/>
      <c r="U28" s="338"/>
      <c r="V28" s="338"/>
      <c r="W28" s="338"/>
      <c r="X28" s="338"/>
      <c r="Y28" s="338"/>
      <c r="Z28" s="338"/>
      <c r="AA28" s="353"/>
      <c r="AB28" s="353"/>
      <c r="AC28" s="353"/>
      <c r="AD28" s="353"/>
      <c r="AE28" s="353"/>
      <c r="AF28" s="312"/>
      <c r="AG28" s="312"/>
      <c r="AH28" s="312"/>
      <c r="AI28" s="338"/>
    </row>
    <row r="29" spans="1:35" s="328" customFormat="1" ht="12.75">
      <c r="A29" s="545" t="s">
        <v>1104</v>
      </c>
      <c r="B29" s="504" t="s">
        <v>882</v>
      </c>
      <c r="C29" s="327"/>
      <c r="D29" s="327"/>
      <c r="E29" s="327"/>
      <c r="F29" s="327"/>
      <c r="G29" s="371"/>
      <c r="H29" s="337"/>
      <c r="I29" s="337"/>
      <c r="J29" s="337"/>
      <c r="K29" s="337"/>
      <c r="L29" s="337"/>
      <c r="M29" s="337"/>
      <c r="N29" s="337"/>
      <c r="O29" s="337"/>
      <c r="P29" s="337"/>
      <c r="Q29" s="337"/>
      <c r="R29" s="337"/>
      <c r="S29" s="337"/>
      <c r="T29" s="337"/>
      <c r="U29" s="337"/>
      <c r="V29" s="338"/>
      <c r="W29" s="337"/>
      <c r="X29" s="337"/>
      <c r="Y29" s="337"/>
      <c r="Z29" s="337"/>
      <c r="AA29" s="337"/>
      <c r="AB29" s="337"/>
      <c r="AC29" s="337"/>
      <c r="AD29" s="337"/>
      <c r="AE29" s="337"/>
      <c r="AF29" s="326"/>
      <c r="AG29" s="326"/>
      <c r="AH29" s="326"/>
      <c r="AI29" s="337"/>
    </row>
    <row r="30" spans="1:35" s="447" customFormat="1" ht="38.25">
      <c r="A30" s="441"/>
      <c r="B30" s="441">
        <v>4</v>
      </c>
      <c r="C30" s="442" t="s">
        <v>644</v>
      </c>
      <c r="D30" s="442" t="s">
        <v>756</v>
      </c>
      <c r="E30" s="442"/>
      <c r="F30" s="448"/>
      <c r="G30" s="443"/>
      <c r="H30" s="444"/>
      <c r="I30" s="444"/>
      <c r="J30" s="444"/>
      <c r="K30" s="444"/>
      <c r="L30" s="444"/>
      <c r="M30" s="444"/>
      <c r="N30" s="444"/>
      <c r="O30" s="444"/>
      <c r="P30" s="444"/>
      <c r="Q30" s="444"/>
      <c r="R30" s="444"/>
      <c r="S30" s="444"/>
      <c r="T30" s="444"/>
      <c r="U30" s="444"/>
      <c r="V30" s="444"/>
      <c r="W30" s="444"/>
      <c r="X30" s="444"/>
      <c r="Y30" s="444"/>
      <c r="Z30" s="444"/>
      <c r="AA30" s="445">
        <f>SUM(AA31:AA36)</f>
        <v>0</v>
      </c>
      <c r="AB30" s="445">
        <f>SUM(AB31:AB36)</f>
        <v>0</v>
      </c>
      <c r="AC30" s="445">
        <f>SUM(AC31:AC36)</f>
        <v>0</v>
      </c>
      <c r="AD30" s="445">
        <f>SUM(AD31:AD36)</f>
        <v>0</v>
      </c>
      <c r="AE30" s="445">
        <f>SUM(AE31:AE36)</f>
        <v>0</v>
      </c>
      <c r="AF30" s="446"/>
      <c r="AG30" s="446"/>
      <c r="AH30" s="446"/>
      <c r="AI30" s="444"/>
    </row>
    <row r="31" spans="1:35" ht="25.5">
      <c r="A31" s="437"/>
      <c r="B31" s="437"/>
      <c r="C31" s="323" t="s">
        <v>49</v>
      </c>
      <c r="D31" s="323" t="s">
        <v>439</v>
      </c>
      <c r="E31" s="323" t="s">
        <v>890</v>
      </c>
      <c r="F31" s="327"/>
      <c r="G31" s="371" t="s">
        <v>275</v>
      </c>
      <c r="H31" s="338"/>
      <c r="I31" s="338"/>
      <c r="J31" s="338"/>
      <c r="K31" s="338" t="s">
        <v>288</v>
      </c>
      <c r="L31" s="605" t="s">
        <v>1217</v>
      </c>
      <c r="M31" s="338"/>
      <c r="N31" s="339" t="s">
        <v>483</v>
      </c>
      <c r="O31" s="338"/>
      <c r="P31" s="338"/>
      <c r="Q31" s="338"/>
      <c r="R31" s="338"/>
      <c r="S31" s="338"/>
      <c r="T31" s="338"/>
      <c r="U31" s="338"/>
      <c r="V31" s="338">
        <v>0</v>
      </c>
      <c r="W31" s="338"/>
      <c r="X31" s="338"/>
      <c r="Y31" s="338"/>
      <c r="Z31" s="338"/>
      <c r="AA31" s="353">
        <f t="shared" ref="AA31:AA36" si="0">AB31+AC31</f>
        <v>0</v>
      </c>
      <c r="AB31" s="353"/>
      <c r="AC31" s="353"/>
      <c r="AD31" s="353"/>
      <c r="AE31" s="353">
        <f t="shared" ref="AE31:AE36" si="1">(AB31*$AB$407+$AC$407*AC31)/1000</f>
        <v>0</v>
      </c>
      <c r="AF31" s="312"/>
      <c r="AG31" s="312"/>
      <c r="AH31" s="312"/>
      <c r="AI31" s="338"/>
    </row>
    <row r="32" spans="1:35" ht="38.25">
      <c r="A32" s="438"/>
      <c r="B32" s="438"/>
      <c r="C32" s="323"/>
      <c r="D32" s="323" t="s">
        <v>538</v>
      </c>
      <c r="E32" s="323"/>
      <c r="F32" s="323"/>
      <c r="G32" s="371" t="s">
        <v>275</v>
      </c>
      <c r="H32" s="339"/>
      <c r="I32" s="339"/>
      <c r="J32" s="339"/>
      <c r="K32" s="339" t="s">
        <v>284</v>
      </c>
      <c r="L32" s="605" t="s">
        <v>1218</v>
      </c>
      <c r="M32" s="339"/>
      <c r="N32" s="339" t="s">
        <v>484</v>
      </c>
      <c r="O32" s="338"/>
      <c r="P32" s="338"/>
      <c r="Q32" s="338"/>
      <c r="R32" s="339"/>
      <c r="S32" s="338"/>
      <c r="T32" s="338"/>
      <c r="U32" s="338"/>
      <c r="V32" s="338">
        <v>0</v>
      </c>
      <c r="W32" s="339"/>
      <c r="X32" s="339"/>
      <c r="Y32" s="338"/>
      <c r="Z32" s="338"/>
      <c r="AA32" s="353">
        <f t="shared" si="0"/>
        <v>0</v>
      </c>
      <c r="AB32" s="353"/>
      <c r="AC32" s="353"/>
      <c r="AD32" s="353"/>
      <c r="AE32" s="353">
        <f t="shared" si="1"/>
        <v>0</v>
      </c>
      <c r="AF32" s="312"/>
      <c r="AG32" s="312"/>
      <c r="AH32" s="312"/>
      <c r="AI32" s="338"/>
    </row>
    <row r="33" spans="1:35" ht="25.5">
      <c r="A33" s="437"/>
      <c r="B33" s="437"/>
      <c r="C33" s="323"/>
      <c r="D33" s="606" t="s">
        <v>1219</v>
      </c>
      <c r="E33" s="323"/>
      <c r="F33" s="327"/>
      <c r="G33" s="371" t="s">
        <v>275</v>
      </c>
      <c r="H33" s="338"/>
      <c r="I33" s="338"/>
      <c r="J33" s="338"/>
      <c r="K33" s="339" t="s">
        <v>752</v>
      </c>
      <c r="L33" s="605" t="s">
        <v>1218</v>
      </c>
      <c r="M33" s="338"/>
      <c r="N33" s="339" t="s">
        <v>483</v>
      </c>
      <c r="O33" s="338"/>
      <c r="P33" s="338"/>
      <c r="Q33" s="338"/>
      <c r="R33" s="338"/>
      <c r="S33" s="338"/>
      <c r="T33" s="338"/>
      <c r="U33" s="338"/>
      <c r="V33" s="338">
        <v>0</v>
      </c>
      <c r="W33" s="338"/>
      <c r="X33" s="338"/>
      <c r="Y33" s="338"/>
      <c r="Z33" s="338"/>
      <c r="AA33" s="353">
        <f t="shared" si="0"/>
        <v>0</v>
      </c>
      <c r="AB33" s="353"/>
      <c r="AC33" s="353"/>
      <c r="AD33" s="353"/>
      <c r="AE33" s="353">
        <f t="shared" si="1"/>
        <v>0</v>
      </c>
      <c r="AF33" s="312"/>
      <c r="AG33" s="312"/>
      <c r="AH33" s="312"/>
      <c r="AI33" s="338"/>
    </row>
    <row r="34" spans="1:35" ht="25.5" hidden="1">
      <c r="A34" s="438"/>
      <c r="B34" s="438"/>
      <c r="C34" s="323"/>
      <c r="D34" s="323" t="s">
        <v>537</v>
      </c>
      <c r="E34" s="323"/>
      <c r="F34" s="323"/>
      <c r="G34" s="371" t="s">
        <v>275</v>
      </c>
      <c r="H34" s="339"/>
      <c r="I34" s="339"/>
      <c r="J34" s="339"/>
      <c r="K34" s="339" t="s">
        <v>284</v>
      </c>
      <c r="L34" s="339" t="s">
        <v>534</v>
      </c>
      <c r="M34" s="339"/>
      <c r="N34" s="339" t="s">
        <v>484</v>
      </c>
      <c r="O34" s="338"/>
      <c r="P34" s="338"/>
      <c r="Q34" s="338"/>
      <c r="R34" s="339"/>
      <c r="S34" s="338"/>
      <c r="T34" s="338"/>
      <c r="U34" s="338"/>
      <c r="V34" s="338">
        <v>0</v>
      </c>
      <c r="W34" s="339"/>
      <c r="X34" s="339"/>
      <c r="Y34" s="338"/>
      <c r="Z34" s="338"/>
      <c r="AA34" s="353">
        <f t="shared" si="0"/>
        <v>0</v>
      </c>
      <c r="AB34" s="353"/>
      <c r="AC34" s="353"/>
      <c r="AD34" s="353"/>
      <c r="AE34" s="353">
        <f t="shared" si="1"/>
        <v>0</v>
      </c>
      <c r="AF34" s="312"/>
      <c r="AG34" s="312"/>
      <c r="AH34" s="312"/>
      <c r="AI34" s="338"/>
    </row>
    <row r="35" spans="1:35" ht="38.25">
      <c r="A35" s="438"/>
      <c r="B35" s="438"/>
      <c r="C35" s="323"/>
      <c r="D35" s="606" t="s">
        <v>1220</v>
      </c>
      <c r="E35" s="323"/>
      <c r="F35" s="323"/>
      <c r="G35" s="371" t="s">
        <v>275</v>
      </c>
      <c r="H35" s="339"/>
      <c r="I35" s="339"/>
      <c r="J35" s="339"/>
      <c r="K35" s="339" t="s">
        <v>284</v>
      </c>
      <c r="L35" s="605" t="s">
        <v>1218</v>
      </c>
      <c r="M35" s="339"/>
      <c r="N35" s="339" t="s">
        <v>484</v>
      </c>
      <c r="O35" s="338"/>
      <c r="P35" s="338"/>
      <c r="Q35" s="338"/>
      <c r="R35" s="339"/>
      <c r="S35" s="338"/>
      <c r="T35" s="338"/>
      <c r="U35" s="338"/>
      <c r="V35" s="338">
        <v>0</v>
      </c>
      <c r="W35" s="339"/>
      <c r="X35" s="339"/>
      <c r="Y35" s="338"/>
      <c r="Z35" s="338"/>
      <c r="AA35" s="353">
        <f t="shared" si="0"/>
        <v>0</v>
      </c>
      <c r="AB35" s="353"/>
      <c r="AC35" s="353"/>
      <c r="AD35" s="353"/>
      <c r="AE35" s="353">
        <f t="shared" si="1"/>
        <v>0</v>
      </c>
      <c r="AF35" s="312"/>
      <c r="AG35" s="312"/>
      <c r="AH35" s="312"/>
      <c r="AI35" s="338"/>
    </row>
    <row r="36" spans="1:35" ht="25.5">
      <c r="A36" s="437"/>
      <c r="B36" s="437"/>
      <c r="C36" s="323"/>
      <c r="D36" s="323" t="s">
        <v>894</v>
      </c>
      <c r="E36" s="498"/>
      <c r="F36" s="327"/>
      <c r="G36" s="371" t="s">
        <v>275</v>
      </c>
      <c r="H36" s="338"/>
      <c r="I36" s="338"/>
      <c r="J36" s="338"/>
      <c r="K36" s="338" t="s">
        <v>288</v>
      </c>
      <c r="L36" s="605" t="s">
        <v>1221</v>
      </c>
      <c r="M36" s="338"/>
      <c r="N36" s="339" t="s">
        <v>483</v>
      </c>
      <c r="O36" s="338"/>
      <c r="P36" s="338"/>
      <c r="Q36" s="338"/>
      <c r="R36" s="338"/>
      <c r="S36" s="338"/>
      <c r="T36" s="338"/>
      <c r="U36" s="338"/>
      <c r="V36" s="338">
        <v>0</v>
      </c>
      <c r="W36" s="338"/>
      <c r="X36" s="338"/>
      <c r="Y36" s="338"/>
      <c r="Z36" s="338"/>
      <c r="AA36" s="353">
        <f t="shared" si="0"/>
        <v>0</v>
      </c>
      <c r="AB36" s="353"/>
      <c r="AC36" s="353"/>
      <c r="AD36" s="353"/>
      <c r="AE36" s="353">
        <f t="shared" si="1"/>
        <v>0</v>
      </c>
      <c r="AF36" s="312"/>
      <c r="AG36" s="312"/>
      <c r="AH36" s="312"/>
      <c r="AI36" s="338"/>
    </row>
    <row r="37" spans="1:35" s="447" customFormat="1" ht="51">
      <c r="A37" s="441"/>
      <c r="B37" s="441">
        <v>5</v>
      </c>
      <c r="C37" s="442" t="s">
        <v>895</v>
      </c>
      <c r="D37" s="442" t="s">
        <v>896</v>
      </c>
      <c r="E37" s="442"/>
      <c r="F37" s="448"/>
      <c r="G37" s="444"/>
      <c r="H37" s="444"/>
      <c r="I37" s="444"/>
      <c r="J37" s="444"/>
      <c r="K37" s="444"/>
      <c r="L37" s="444"/>
      <c r="M37" s="444"/>
      <c r="N37" s="444"/>
      <c r="O37" s="444"/>
      <c r="P37" s="444"/>
      <c r="Q37" s="444"/>
      <c r="R37" s="444"/>
      <c r="S37" s="444"/>
      <c r="T37" s="444"/>
      <c r="U37" s="444"/>
      <c r="V37" s="444"/>
      <c r="W37" s="444"/>
      <c r="X37" s="444"/>
      <c r="Y37" s="444"/>
      <c r="Z37" s="444"/>
      <c r="AA37" s="445">
        <f>SUM(AA38:AA40)</f>
        <v>0</v>
      </c>
      <c r="AB37" s="445">
        <f>SUM(AB38:AB40)</f>
        <v>0</v>
      </c>
      <c r="AC37" s="445">
        <f>SUM(AC38:AC40)</f>
        <v>0</v>
      </c>
      <c r="AD37" s="445">
        <f>SUM(AD38:AD40)</f>
        <v>0</v>
      </c>
      <c r="AE37" s="445">
        <f>SUM(AE38:AE40)</f>
        <v>0</v>
      </c>
      <c r="AF37" s="446"/>
      <c r="AG37" s="446"/>
      <c r="AH37" s="446"/>
      <c r="AI37" s="444"/>
    </row>
    <row r="38" spans="1:35" ht="25.5">
      <c r="A38" s="437"/>
      <c r="B38" s="437"/>
      <c r="C38" s="363" t="s">
        <v>718</v>
      </c>
      <c r="D38" s="323" t="s">
        <v>440</v>
      </c>
      <c r="E38" s="323" t="s">
        <v>890</v>
      </c>
      <c r="F38" s="327"/>
      <c r="G38" s="371" t="s">
        <v>275</v>
      </c>
      <c r="H38" s="338"/>
      <c r="I38" s="338"/>
      <c r="J38" s="338"/>
      <c r="K38" s="338" t="s">
        <v>288</v>
      </c>
      <c r="L38" s="605" t="s">
        <v>1222</v>
      </c>
      <c r="M38" s="338"/>
      <c r="N38" s="339" t="s">
        <v>483</v>
      </c>
      <c r="O38" s="338"/>
      <c r="P38" s="338"/>
      <c r="Q38" s="338"/>
      <c r="R38" s="338"/>
      <c r="S38" s="338"/>
      <c r="T38" s="338"/>
      <c r="U38" s="338"/>
      <c r="V38" s="338">
        <v>0</v>
      </c>
      <c r="W38" s="338"/>
      <c r="X38" s="338"/>
      <c r="Y38" s="338"/>
      <c r="Z38" s="338"/>
      <c r="AA38" s="353">
        <f>AB38+AC38</f>
        <v>0</v>
      </c>
      <c r="AB38" s="353"/>
      <c r="AC38" s="353"/>
      <c r="AD38" s="353"/>
      <c r="AE38" s="353">
        <f>(AB38*$AB$407+$AC$407*AC38)/1000</f>
        <v>0</v>
      </c>
      <c r="AF38" s="312"/>
      <c r="AG38" s="312"/>
      <c r="AH38" s="312"/>
      <c r="AI38" s="338"/>
    </row>
    <row r="39" spans="1:35" ht="38.25">
      <c r="A39" s="437"/>
      <c r="B39" s="437"/>
      <c r="C39" s="323"/>
      <c r="D39" s="323" t="s">
        <v>971</v>
      </c>
      <c r="E39" s="323"/>
      <c r="F39" s="327"/>
      <c r="G39" s="371" t="s">
        <v>275</v>
      </c>
      <c r="H39" s="338"/>
      <c r="I39" s="338"/>
      <c r="J39" s="338"/>
      <c r="K39" s="338" t="s">
        <v>288</v>
      </c>
      <c r="L39" s="605" t="s">
        <v>1223</v>
      </c>
      <c r="M39" s="338"/>
      <c r="N39" s="339" t="s">
        <v>483</v>
      </c>
      <c r="O39" s="338"/>
      <c r="P39" s="338"/>
      <c r="Q39" s="338"/>
      <c r="R39" s="338"/>
      <c r="S39" s="338"/>
      <c r="T39" s="338"/>
      <c r="U39" s="338"/>
      <c r="V39" s="338">
        <v>0</v>
      </c>
      <c r="W39" s="338"/>
      <c r="X39" s="338"/>
      <c r="Y39" s="338"/>
      <c r="Z39" s="338"/>
      <c r="AA39" s="353">
        <f>AB39+AC39</f>
        <v>0</v>
      </c>
      <c r="AB39" s="353"/>
      <c r="AC39" s="353"/>
      <c r="AD39" s="353"/>
      <c r="AE39" s="353">
        <f>(AB39*$AB$407+$AC$407*AC39)/1000</f>
        <v>0</v>
      </c>
      <c r="AF39" s="312"/>
      <c r="AG39" s="312"/>
      <c r="AH39" s="312"/>
      <c r="AI39" s="338"/>
    </row>
    <row r="40" spans="1:35" ht="51">
      <c r="A40" s="437"/>
      <c r="B40" s="437"/>
      <c r="C40" s="323"/>
      <c r="D40" s="323" t="s">
        <v>972</v>
      </c>
      <c r="E40" s="323"/>
      <c r="F40" s="327"/>
      <c r="G40" s="371" t="s">
        <v>275</v>
      </c>
      <c r="H40" s="338"/>
      <c r="I40" s="338"/>
      <c r="J40" s="338"/>
      <c r="K40" s="338" t="s">
        <v>973</v>
      </c>
      <c r="L40" s="605" t="s">
        <v>1224</v>
      </c>
      <c r="M40" s="338"/>
      <c r="N40" s="339" t="s">
        <v>483</v>
      </c>
      <c r="O40" s="338"/>
      <c r="P40" s="338"/>
      <c r="Q40" s="338"/>
      <c r="R40" s="338"/>
      <c r="S40" s="338"/>
      <c r="T40" s="338"/>
      <c r="U40" s="338"/>
      <c r="V40" s="338">
        <v>0</v>
      </c>
      <c r="W40" s="338"/>
      <c r="X40" s="338"/>
      <c r="Y40" s="338"/>
      <c r="Z40" s="338"/>
      <c r="AA40" s="353">
        <f>AB40+AC40</f>
        <v>0</v>
      </c>
      <c r="AB40" s="353"/>
      <c r="AC40" s="353"/>
      <c r="AD40" s="353"/>
      <c r="AE40" s="353">
        <f>(AB40*$AB$407+$AC$407*AC40)/1000</f>
        <v>0</v>
      </c>
      <c r="AF40" s="312"/>
      <c r="AG40" s="312"/>
      <c r="AH40" s="312"/>
      <c r="AI40" s="338"/>
    </row>
    <row r="41" spans="1:35">
      <c r="A41" s="437"/>
      <c r="B41" s="437"/>
      <c r="C41" s="323"/>
      <c r="D41" s="323"/>
      <c r="F41" s="324"/>
      <c r="G41" s="371"/>
      <c r="H41" s="338"/>
      <c r="I41" s="338"/>
      <c r="J41" s="339"/>
      <c r="K41" s="338"/>
      <c r="L41" s="338"/>
      <c r="M41" s="338"/>
      <c r="N41" s="338"/>
      <c r="O41" s="338"/>
      <c r="P41" s="338"/>
      <c r="Q41" s="338"/>
      <c r="R41" s="338"/>
      <c r="S41" s="338"/>
      <c r="T41" s="338"/>
      <c r="U41" s="338"/>
      <c r="V41" s="338"/>
      <c r="W41" s="338"/>
      <c r="X41" s="338"/>
      <c r="Y41" s="338"/>
      <c r="Z41" s="338"/>
      <c r="AA41" s="353"/>
      <c r="AB41" s="353"/>
      <c r="AC41" s="353"/>
      <c r="AD41" s="353"/>
      <c r="AE41" s="353"/>
      <c r="AF41" s="312"/>
      <c r="AG41" s="312"/>
      <c r="AH41" s="312"/>
      <c r="AI41" s="338"/>
    </row>
    <row r="42" spans="1:35" s="328" customFormat="1" ht="12.75">
      <c r="A42" s="545" t="s">
        <v>1105</v>
      </c>
      <c r="B42" s="504" t="s">
        <v>853</v>
      </c>
      <c r="C42" s="327"/>
      <c r="D42" s="327"/>
      <c r="E42" s="327"/>
      <c r="F42" s="327"/>
      <c r="G42" s="371"/>
      <c r="H42" s="337"/>
      <c r="I42" s="337"/>
      <c r="J42" s="337"/>
      <c r="K42" s="337"/>
      <c r="L42" s="337"/>
      <c r="M42" s="337"/>
      <c r="N42" s="337"/>
      <c r="O42" s="337"/>
      <c r="P42" s="337"/>
      <c r="Q42" s="337"/>
      <c r="R42" s="337"/>
      <c r="S42" s="337"/>
      <c r="T42" s="337"/>
      <c r="U42" s="337"/>
      <c r="V42" s="338"/>
      <c r="W42" s="337"/>
      <c r="X42" s="337"/>
      <c r="Y42" s="337"/>
      <c r="Z42" s="337"/>
      <c r="AA42" s="337"/>
      <c r="AB42" s="337"/>
      <c r="AC42" s="337"/>
      <c r="AD42" s="337"/>
      <c r="AE42" s="337"/>
      <c r="AF42" s="326"/>
      <c r="AG42" s="326"/>
      <c r="AH42" s="326"/>
      <c r="AI42" s="337"/>
    </row>
    <row r="43" spans="1:35" s="447" customFormat="1" ht="51">
      <c r="A43" s="441"/>
      <c r="B43" s="441">
        <v>6</v>
      </c>
      <c r="C43" s="442" t="s">
        <v>643</v>
      </c>
      <c r="D43" s="442" t="s">
        <v>897</v>
      </c>
      <c r="E43" s="442"/>
      <c r="F43" s="442"/>
      <c r="G43" s="443"/>
      <c r="H43" s="444"/>
      <c r="I43" s="444"/>
      <c r="J43" s="444"/>
      <c r="K43" s="444"/>
      <c r="L43" s="444"/>
      <c r="M43" s="444"/>
      <c r="N43" s="444"/>
      <c r="O43" s="444"/>
      <c r="P43" s="444"/>
      <c r="Q43" s="444"/>
      <c r="R43" s="444"/>
      <c r="S43" s="444"/>
      <c r="T43" s="444"/>
      <c r="U43" s="444"/>
      <c r="V43" s="444"/>
      <c r="W43" s="444"/>
      <c r="X43" s="444"/>
      <c r="Y43" s="444"/>
      <c r="Z43" s="444"/>
      <c r="AA43" s="445">
        <f>SUM(AA44:AA51)</f>
        <v>0</v>
      </c>
      <c r="AB43" s="445">
        <f>SUM(AB44:AB51)</f>
        <v>0</v>
      </c>
      <c r="AC43" s="445">
        <f>SUM(AC44:AC51)</f>
        <v>0</v>
      </c>
      <c r="AD43" s="445">
        <f>SUM(AD44:AD51)</f>
        <v>0</v>
      </c>
      <c r="AE43" s="445">
        <f>SUM(AE44:AE51)</f>
        <v>0</v>
      </c>
      <c r="AF43" s="446"/>
      <c r="AG43" s="446"/>
      <c r="AH43" s="446"/>
      <c r="AI43" s="444"/>
    </row>
    <row r="44" spans="1:35" s="352" customFormat="1" ht="38.25">
      <c r="A44" s="437"/>
      <c r="B44" s="437"/>
      <c r="C44" s="323" t="s">
        <v>743</v>
      </c>
      <c r="D44" s="323" t="s">
        <v>755</v>
      </c>
      <c r="E44" s="323" t="s">
        <v>889</v>
      </c>
      <c r="F44" s="323"/>
      <c r="G44" s="371" t="s">
        <v>275</v>
      </c>
      <c r="H44" s="339" t="s">
        <v>273</v>
      </c>
      <c r="I44" s="339"/>
      <c r="J44" s="339"/>
      <c r="K44" s="339" t="s">
        <v>284</v>
      </c>
      <c r="L44" s="605" t="s">
        <v>1222</v>
      </c>
      <c r="M44" s="339"/>
      <c r="N44" s="339" t="s">
        <v>483</v>
      </c>
      <c r="O44" s="339"/>
      <c r="P44" s="339"/>
      <c r="Q44" s="338"/>
      <c r="R44" s="339"/>
      <c r="S44" s="339"/>
      <c r="T44" s="339"/>
      <c r="U44" s="339"/>
      <c r="V44" s="338">
        <v>0</v>
      </c>
      <c r="W44" s="339"/>
      <c r="X44" s="339"/>
      <c r="Y44" s="338"/>
      <c r="Z44" s="339"/>
      <c r="AA44" s="353">
        <f t="shared" ref="AA44:AA51" si="2">AB44+AC44</f>
        <v>0</v>
      </c>
      <c r="AB44" s="356"/>
      <c r="AC44" s="356"/>
      <c r="AD44" s="356"/>
      <c r="AE44" s="353">
        <f t="shared" ref="AE44:AE51" si="3">(AB44*$AB$407+$AC$407*AC44)/1000</f>
        <v>0</v>
      </c>
      <c r="AF44" s="351"/>
      <c r="AG44" s="351"/>
      <c r="AH44" s="351"/>
      <c r="AI44" s="339"/>
    </row>
    <row r="45" spans="1:35" ht="25.5">
      <c r="A45" s="438"/>
      <c r="B45" s="438"/>
      <c r="C45" s="323"/>
      <c r="D45" s="323" t="s">
        <v>535</v>
      </c>
      <c r="E45" s="323"/>
      <c r="F45" s="323"/>
      <c r="G45" s="371" t="s">
        <v>275</v>
      </c>
      <c r="H45" s="339"/>
      <c r="I45" s="339"/>
      <c r="J45" s="339"/>
      <c r="K45" s="339" t="s">
        <v>284</v>
      </c>
      <c r="L45" s="605" t="s">
        <v>1222</v>
      </c>
      <c r="M45" s="339"/>
      <c r="N45" s="339" t="s">
        <v>484</v>
      </c>
      <c r="O45" s="338"/>
      <c r="P45" s="338"/>
      <c r="Q45" s="338"/>
      <c r="R45" s="339"/>
      <c r="S45" s="338"/>
      <c r="T45" s="338"/>
      <c r="U45" s="338"/>
      <c r="V45" s="338">
        <v>0</v>
      </c>
      <c r="W45" s="339"/>
      <c r="X45" s="339"/>
      <c r="Y45" s="338"/>
      <c r="Z45" s="338"/>
      <c r="AA45" s="353">
        <f t="shared" si="2"/>
        <v>0</v>
      </c>
      <c r="AB45" s="353"/>
      <c r="AC45" s="353"/>
      <c r="AD45" s="353"/>
      <c r="AE45" s="353">
        <f t="shared" si="3"/>
        <v>0</v>
      </c>
      <c r="AF45" s="312"/>
      <c r="AG45" s="312"/>
      <c r="AH45" s="312"/>
      <c r="AI45" s="338"/>
    </row>
    <row r="46" spans="1:35" ht="25.5">
      <c r="A46" s="438"/>
      <c r="B46" s="438"/>
      <c r="C46" s="323"/>
      <c r="D46" s="323" t="s">
        <v>745</v>
      </c>
      <c r="E46" s="323"/>
      <c r="F46" s="323"/>
      <c r="G46" s="371" t="s">
        <v>275</v>
      </c>
      <c r="H46" s="339"/>
      <c r="I46" s="339"/>
      <c r="J46" s="339"/>
      <c r="K46" s="339"/>
      <c r="L46" s="605" t="s">
        <v>1225</v>
      </c>
      <c r="M46" s="339"/>
      <c r="N46" s="339" t="s">
        <v>484</v>
      </c>
      <c r="O46" s="338"/>
      <c r="P46" s="338"/>
      <c r="Q46" s="338"/>
      <c r="R46" s="339"/>
      <c r="S46" s="338"/>
      <c r="T46" s="338"/>
      <c r="U46" s="338"/>
      <c r="V46" s="338">
        <v>0</v>
      </c>
      <c r="W46" s="339"/>
      <c r="X46" s="339"/>
      <c r="Y46" s="338"/>
      <c r="Z46" s="338"/>
      <c r="AA46" s="353">
        <f t="shared" si="2"/>
        <v>0</v>
      </c>
      <c r="AB46" s="353"/>
      <c r="AC46" s="353"/>
      <c r="AD46" s="353"/>
      <c r="AE46" s="353">
        <f t="shared" si="3"/>
        <v>0</v>
      </c>
      <c r="AF46" s="312"/>
      <c r="AG46" s="312"/>
      <c r="AH46" s="312"/>
      <c r="AI46" s="338"/>
    </row>
    <row r="47" spans="1:35" ht="25.5">
      <c r="A47" s="438"/>
      <c r="B47" s="438"/>
      <c r="C47" s="323"/>
      <c r="D47" s="323" t="s">
        <v>750</v>
      </c>
      <c r="E47" s="323"/>
      <c r="F47" s="323"/>
      <c r="G47" s="371" t="s">
        <v>275</v>
      </c>
      <c r="H47" s="339"/>
      <c r="I47" s="339"/>
      <c r="J47" s="339"/>
      <c r="K47" s="339"/>
      <c r="L47" s="605" t="s">
        <v>974</v>
      </c>
      <c r="M47" s="339"/>
      <c r="N47" s="339" t="s">
        <v>484</v>
      </c>
      <c r="O47" s="338"/>
      <c r="P47" s="338"/>
      <c r="Q47" s="338"/>
      <c r="R47" s="339"/>
      <c r="S47" s="338"/>
      <c r="T47" s="338"/>
      <c r="U47" s="338"/>
      <c r="V47" s="338">
        <v>0</v>
      </c>
      <c r="W47" s="339"/>
      <c r="X47" s="339"/>
      <c r="Y47" s="338"/>
      <c r="Z47" s="338"/>
      <c r="AA47" s="353">
        <f t="shared" si="2"/>
        <v>0</v>
      </c>
      <c r="AB47" s="353"/>
      <c r="AC47" s="353"/>
      <c r="AD47" s="353"/>
      <c r="AE47" s="353">
        <f t="shared" si="3"/>
        <v>0</v>
      </c>
      <c r="AF47" s="312"/>
      <c r="AG47" s="312"/>
      <c r="AH47" s="312"/>
      <c r="AI47" s="338"/>
    </row>
    <row r="48" spans="1:35" s="352" customFormat="1" ht="38.25">
      <c r="A48" s="437"/>
      <c r="B48" s="437"/>
      <c r="C48" s="323" t="s">
        <v>748</v>
      </c>
      <c r="D48" s="323" t="s">
        <v>881</v>
      </c>
      <c r="E48" s="323" t="s">
        <v>889</v>
      </c>
      <c r="F48" s="323"/>
      <c r="G48" s="371" t="s">
        <v>275</v>
      </c>
      <c r="H48" s="339" t="s">
        <v>273</v>
      </c>
      <c r="I48" s="339"/>
      <c r="J48" s="339"/>
      <c r="K48" s="339" t="s">
        <v>285</v>
      </c>
      <c r="L48" s="605" t="s">
        <v>1217</v>
      </c>
      <c r="M48" s="339"/>
      <c r="N48" s="339" t="s">
        <v>483</v>
      </c>
      <c r="O48" s="339"/>
      <c r="P48" s="339"/>
      <c r="Q48" s="338"/>
      <c r="R48" s="339"/>
      <c r="S48" s="339"/>
      <c r="T48" s="339"/>
      <c r="U48" s="339"/>
      <c r="V48" s="338">
        <v>0</v>
      </c>
      <c r="W48" s="339"/>
      <c r="X48" s="339"/>
      <c r="Y48" s="338"/>
      <c r="Z48" s="339"/>
      <c r="AA48" s="353">
        <f t="shared" si="2"/>
        <v>0</v>
      </c>
      <c r="AB48" s="356"/>
      <c r="AC48" s="356"/>
      <c r="AD48" s="356"/>
      <c r="AE48" s="353">
        <f t="shared" si="3"/>
        <v>0</v>
      </c>
      <c r="AF48" s="351"/>
      <c r="AG48" s="351"/>
      <c r="AH48" s="351"/>
      <c r="AI48" s="339"/>
    </row>
    <row r="49" spans="1:35" s="352" customFormat="1" ht="51">
      <c r="A49" s="437"/>
      <c r="B49" s="437"/>
      <c r="C49" s="323"/>
      <c r="D49" s="323" t="s">
        <v>622</v>
      </c>
      <c r="E49" s="323"/>
      <c r="F49" s="323"/>
      <c r="G49" s="371" t="s">
        <v>275</v>
      </c>
      <c r="H49" s="339"/>
      <c r="I49" s="339"/>
      <c r="J49" s="339"/>
      <c r="K49" s="339" t="s">
        <v>286</v>
      </c>
      <c r="L49" s="605" t="s">
        <v>1226</v>
      </c>
      <c r="M49" s="339"/>
      <c r="N49" s="339" t="s">
        <v>483</v>
      </c>
      <c r="O49" s="339"/>
      <c r="P49" s="339"/>
      <c r="Q49" s="338"/>
      <c r="R49" s="339"/>
      <c r="S49" s="339"/>
      <c r="T49" s="339"/>
      <c r="U49" s="339"/>
      <c r="V49" s="338">
        <v>0</v>
      </c>
      <c r="W49" s="339"/>
      <c r="X49" s="339"/>
      <c r="Y49" s="338"/>
      <c r="Z49" s="339"/>
      <c r="AA49" s="353">
        <f t="shared" si="2"/>
        <v>0</v>
      </c>
      <c r="AB49" s="356"/>
      <c r="AC49" s="356"/>
      <c r="AD49" s="356"/>
      <c r="AE49" s="353">
        <f t="shared" si="3"/>
        <v>0</v>
      </c>
      <c r="AF49" s="351"/>
      <c r="AG49" s="351"/>
      <c r="AH49" s="351"/>
      <c r="AI49" s="339"/>
    </row>
    <row r="50" spans="1:35" s="352" customFormat="1" ht="38.25">
      <c r="A50" s="437"/>
      <c r="B50" s="437"/>
      <c r="C50" s="323" t="s">
        <v>975</v>
      </c>
      <c r="D50" s="323" t="s">
        <v>976</v>
      </c>
      <c r="E50" s="323" t="s">
        <v>889</v>
      </c>
      <c r="F50" s="323"/>
      <c r="G50" s="371" t="s">
        <v>275</v>
      </c>
      <c r="H50" s="339" t="s">
        <v>273</v>
      </c>
      <c r="I50" s="339"/>
      <c r="J50" s="339"/>
      <c r="K50" s="339"/>
      <c r="L50" s="605" t="s">
        <v>1227</v>
      </c>
      <c r="M50" s="339"/>
      <c r="N50" s="339" t="s">
        <v>483</v>
      </c>
      <c r="O50" s="339"/>
      <c r="P50" s="339"/>
      <c r="Q50" s="338"/>
      <c r="R50" s="339"/>
      <c r="S50" s="339"/>
      <c r="T50" s="339"/>
      <c r="U50" s="339"/>
      <c r="V50" s="338">
        <v>0</v>
      </c>
      <c r="W50" s="339"/>
      <c r="X50" s="339"/>
      <c r="Y50" s="338"/>
      <c r="Z50" s="339"/>
      <c r="AA50" s="353">
        <f>AB50+AC50</f>
        <v>0</v>
      </c>
      <c r="AB50" s="356"/>
      <c r="AC50" s="356"/>
      <c r="AD50" s="356"/>
      <c r="AE50" s="353">
        <f>(AB50*$AB$407+$AC$407*AC50)/1000</f>
        <v>0</v>
      </c>
      <c r="AF50" s="351"/>
      <c r="AG50" s="351"/>
      <c r="AH50" s="351"/>
      <c r="AI50" s="339"/>
    </row>
    <row r="51" spans="1:35" s="352" customFormat="1" ht="38.25">
      <c r="A51" s="437"/>
      <c r="B51" s="437"/>
      <c r="C51" s="609" t="s">
        <v>1228</v>
      </c>
      <c r="D51" s="607" t="s">
        <v>1229</v>
      </c>
      <c r="E51" s="323" t="s">
        <v>889</v>
      </c>
      <c r="F51" s="323"/>
      <c r="G51" s="371" t="s">
        <v>275</v>
      </c>
      <c r="H51" s="339" t="s">
        <v>273</v>
      </c>
      <c r="I51" s="339"/>
      <c r="J51" s="339"/>
      <c r="K51" s="339"/>
      <c r="L51" s="608" t="s">
        <v>1221</v>
      </c>
      <c r="M51" s="339"/>
      <c r="N51" s="339" t="s">
        <v>483</v>
      </c>
      <c r="O51" s="339"/>
      <c r="P51" s="339"/>
      <c r="Q51" s="338"/>
      <c r="R51" s="339"/>
      <c r="S51" s="339"/>
      <c r="T51" s="339"/>
      <c r="U51" s="339"/>
      <c r="V51" s="338">
        <v>0</v>
      </c>
      <c r="W51" s="339"/>
      <c r="X51" s="339"/>
      <c r="Y51" s="338"/>
      <c r="Z51" s="339"/>
      <c r="AA51" s="353">
        <f t="shared" si="2"/>
        <v>0</v>
      </c>
      <c r="AB51" s="356"/>
      <c r="AC51" s="356"/>
      <c r="AD51" s="356"/>
      <c r="AE51" s="353">
        <f t="shared" si="3"/>
        <v>0</v>
      </c>
      <c r="AF51" s="351"/>
      <c r="AG51" s="351"/>
      <c r="AH51" s="351"/>
      <c r="AI51" s="339"/>
    </row>
    <row r="52" spans="1:35" s="447" customFormat="1" ht="63.75">
      <c r="A52" s="441"/>
      <c r="B52" s="441">
        <v>7</v>
      </c>
      <c r="C52" s="442" t="s">
        <v>645</v>
      </c>
      <c r="D52" s="442" t="s">
        <v>641</v>
      </c>
      <c r="E52" s="442"/>
      <c r="F52" s="448"/>
      <c r="G52" s="443"/>
      <c r="H52" s="444"/>
      <c r="I52" s="444"/>
      <c r="J52" s="444"/>
      <c r="K52" s="444"/>
      <c r="L52" s="444"/>
      <c r="M52" s="444"/>
      <c r="N52" s="444"/>
      <c r="O52" s="444"/>
      <c r="P52" s="444"/>
      <c r="Q52" s="444"/>
      <c r="R52" s="444"/>
      <c r="S52" s="444"/>
      <c r="T52" s="444"/>
      <c r="U52" s="444"/>
      <c r="V52" s="444"/>
      <c r="W52" s="444"/>
      <c r="X52" s="444"/>
      <c r="Y52" s="444"/>
      <c r="Z52" s="444"/>
      <c r="AA52" s="445">
        <f>SUM(AA54:AA64)</f>
        <v>0</v>
      </c>
      <c r="AB52" s="445">
        <f>SUM(AB54:AB64)</f>
        <v>0</v>
      </c>
      <c r="AC52" s="445">
        <f>SUM(AC54:AC64)</f>
        <v>0</v>
      </c>
      <c r="AD52" s="445">
        <f>SUM(AD54:AD64)</f>
        <v>0</v>
      </c>
      <c r="AE52" s="445">
        <f>SUM(AE54:AE64)</f>
        <v>36</v>
      </c>
      <c r="AF52" s="446"/>
      <c r="AG52" s="446"/>
      <c r="AH52" s="446"/>
      <c r="AI52" s="444"/>
    </row>
    <row r="53" spans="1:35" ht="25.5" hidden="1">
      <c r="A53" s="437"/>
      <c r="B53" s="437"/>
      <c r="C53" s="323" t="s">
        <v>390</v>
      </c>
      <c r="D53" s="323" t="s">
        <v>391</v>
      </c>
      <c r="E53" s="323"/>
      <c r="F53" s="327"/>
      <c r="G53" s="371"/>
      <c r="H53" s="338"/>
      <c r="I53" s="338"/>
      <c r="J53" s="338"/>
      <c r="K53" s="338" t="s">
        <v>284</v>
      </c>
      <c r="L53" s="338"/>
      <c r="M53" s="338"/>
      <c r="N53" s="339" t="s">
        <v>483</v>
      </c>
      <c r="O53" s="338"/>
      <c r="P53" s="338"/>
      <c r="Q53" s="338"/>
      <c r="R53" s="338"/>
      <c r="S53" s="338"/>
      <c r="T53" s="338"/>
      <c r="U53" s="338"/>
      <c r="V53" s="338">
        <v>0</v>
      </c>
      <c r="W53" s="338"/>
      <c r="X53" s="338"/>
      <c r="Y53" s="338"/>
      <c r="Z53" s="338"/>
      <c r="AA53" s="353"/>
      <c r="AB53" s="353"/>
      <c r="AC53" s="353"/>
      <c r="AD53" s="353"/>
      <c r="AE53" s="353"/>
      <c r="AF53" s="312"/>
      <c r="AG53" s="312"/>
      <c r="AH53" s="312"/>
      <c r="AI53" s="338"/>
    </row>
    <row r="54" spans="1:35" ht="43.5" customHeight="1">
      <c r="A54" s="437"/>
      <c r="B54" s="437"/>
      <c r="C54" s="323" t="s">
        <v>50</v>
      </c>
      <c r="D54" s="323" t="s">
        <v>51</v>
      </c>
      <c r="E54" s="323" t="s">
        <v>889</v>
      </c>
      <c r="F54" s="327"/>
      <c r="G54" s="371" t="s">
        <v>275</v>
      </c>
      <c r="H54" s="338"/>
      <c r="I54" s="338"/>
      <c r="J54" s="338"/>
      <c r="K54" s="338" t="s">
        <v>284</v>
      </c>
      <c r="L54" s="605" t="s">
        <v>263</v>
      </c>
      <c r="M54" s="338"/>
      <c r="N54" s="339" t="s">
        <v>483</v>
      </c>
      <c r="O54" s="338"/>
      <c r="P54" s="338"/>
      <c r="Q54" s="338"/>
      <c r="R54" s="338"/>
      <c r="S54" s="338"/>
      <c r="T54" s="338"/>
      <c r="U54" s="338"/>
      <c r="V54" s="338">
        <v>0</v>
      </c>
      <c r="W54" s="338"/>
      <c r="X54" s="338"/>
      <c r="Y54" s="338"/>
      <c r="Z54" s="338"/>
      <c r="AA54" s="353">
        <f t="shared" ref="AA54:AA63" si="4">AB54+AC54</f>
        <v>0</v>
      </c>
      <c r="AB54" s="353"/>
      <c r="AC54" s="353"/>
      <c r="AD54" s="353"/>
      <c r="AE54" s="353">
        <f t="shared" ref="AE54:AE60" si="5">(AB54*$AB$407+$AC$407*AC54)/1000</f>
        <v>0</v>
      </c>
      <c r="AF54" s="312"/>
      <c r="AG54" s="312"/>
      <c r="AH54" s="312"/>
      <c r="AI54" s="338"/>
    </row>
    <row r="55" spans="1:35" ht="38.25">
      <c r="A55" s="437"/>
      <c r="B55" s="437"/>
      <c r="C55" s="323"/>
      <c r="D55" s="323" t="s">
        <v>970</v>
      </c>
      <c r="E55" s="323"/>
      <c r="F55" s="327"/>
      <c r="G55" s="371" t="s">
        <v>275</v>
      </c>
      <c r="H55" s="338"/>
      <c r="I55" s="338"/>
      <c r="J55" s="338"/>
      <c r="K55" s="338" t="s">
        <v>288</v>
      </c>
      <c r="L55" s="605" t="s">
        <v>1221</v>
      </c>
      <c r="M55" s="338"/>
      <c r="N55" s="339" t="s">
        <v>483</v>
      </c>
      <c r="O55" s="338"/>
      <c r="P55" s="338"/>
      <c r="Q55" s="338"/>
      <c r="R55" s="338"/>
      <c r="S55" s="338"/>
      <c r="T55" s="338"/>
      <c r="U55" s="338"/>
      <c r="V55" s="338">
        <v>0</v>
      </c>
      <c r="W55" s="338"/>
      <c r="X55" s="338"/>
      <c r="Y55" s="338"/>
      <c r="Z55" s="338"/>
      <c r="AA55" s="353">
        <f t="shared" si="4"/>
        <v>0</v>
      </c>
      <c r="AB55" s="353"/>
      <c r="AC55" s="353"/>
      <c r="AD55" s="353"/>
      <c r="AE55" s="353">
        <f t="shared" si="5"/>
        <v>0</v>
      </c>
      <c r="AF55" s="312"/>
      <c r="AG55" s="312"/>
      <c r="AH55" s="312"/>
      <c r="AI55" s="338"/>
    </row>
    <row r="56" spans="1:35" ht="38.25">
      <c r="A56" s="437"/>
      <c r="B56" s="437"/>
      <c r="C56" s="323"/>
      <c r="D56" s="323" t="s">
        <v>757</v>
      </c>
      <c r="E56" s="323"/>
      <c r="F56" s="327"/>
      <c r="G56" s="371" t="s">
        <v>275</v>
      </c>
      <c r="H56" s="338" t="s">
        <v>273</v>
      </c>
      <c r="I56" s="338"/>
      <c r="J56" s="338"/>
      <c r="K56" s="338" t="s">
        <v>288</v>
      </c>
      <c r="L56" s="605" t="s">
        <v>1221</v>
      </c>
      <c r="M56" s="338"/>
      <c r="N56" s="339" t="s">
        <v>483</v>
      </c>
      <c r="O56" s="338"/>
      <c r="P56" s="338"/>
      <c r="Q56" s="338"/>
      <c r="R56" s="338"/>
      <c r="S56" s="338"/>
      <c r="T56" s="338"/>
      <c r="U56" s="338"/>
      <c r="V56" s="338">
        <v>0</v>
      </c>
      <c r="W56" s="338"/>
      <c r="X56" s="338"/>
      <c r="Y56" s="338"/>
      <c r="Z56" s="338"/>
      <c r="AA56" s="353">
        <f t="shared" si="4"/>
        <v>0</v>
      </c>
      <c r="AB56" s="353"/>
      <c r="AC56" s="353"/>
      <c r="AD56" s="353"/>
      <c r="AE56" s="353">
        <f t="shared" si="5"/>
        <v>0</v>
      </c>
      <c r="AF56" s="312"/>
      <c r="AG56" s="312"/>
      <c r="AH56" s="312"/>
      <c r="AI56" s="338"/>
    </row>
    <row r="57" spans="1:35" ht="38.25" hidden="1" customHeight="1">
      <c r="A57" s="437"/>
      <c r="B57" s="437"/>
      <c r="C57" s="323"/>
      <c r="D57" s="323" t="s">
        <v>525</v>
      </c>
      <c r="E57" s="323"/>
      <c r="F57" s="327"/>
      <c r="G57" s="339" t="s">
        <v>275</v>
      </c>
      <c r="H57" s="338"/>
      <c r="I57" s="338"/>
      <c r="J57" s="338"/>
      <c r="K57" s="338" t="s">
        <v>288</v>
      </c>
      <c r="L57" s="339" t="s">
        <v>263</v>
      </c>
      <c r="M57" s="338"/>
      <c r="N57" s="338" t="s">
        <v>483</v>
      </c>
      <c r="O57" s="338"/>
      <c r="P57" s="338"/>
      <c r="Q57" s="338"/>
      <c r="R57" s="338"/>
      <c r="S57" s="338"/>
      <c r="T57" s="338"/>
      <c r="U57" s="338"/>
      <c r="V57" s="338">
        <v>0</v>
      </c>
      <c r="W57" s="338"/>
      <c r="X57" s="338"/>
      <c r="Y57" s="338"/>
      <c r="Z57" s="338"/>
      <c r="AA57" s="353">
        <f t="shared" si="4"/>
        <v>0</v>
      </c>
      <c r="AB57" s="353"/>
      <c r="AC57" s="353"/>
      <c r="AD57" s="353"/>
      <c r="AE57" s="353">
        <f t="shared" si="5"/>
        <v>0</v>
      </c>
      <c r="AF57" s="312"/>
      <c r="AG57" s="312"/>
      <c r="AH57" s="312"/>
      <c r="AI57" s="338"/>
    </row>
    <row r="58" spans="1:35" ht="25.5">
      <c r="A58" s="437"/>
      <c r="B58" s="437"/>
      <c r="C58" s="323"/>
      <c r="D58" s="323" t="s">
        <v>52</v>
      </c>
      <c r="E58" s="323"/>
      <c r="F58" s="327"/>
      <c r="G58" s="371" t="s">
        <v>275</v>
      </c>
      <c r="H58" s="338" t="s">
        <v>273</v>
      </c>
      <c r="I58" s="338"/>
      <c r="J58" s="338"/>
      <c r="K58" s="338" t="s">
        <v>288</v>
      </c>
      <c r="L58" s="605" t="s">
        <v>1221</v>
      </c>
      <c r="M58" s="338"/>
      <c r="N58" s="339" t="s">
        <v>483</v>
      </c>
      <c r="O58" s="338"/>
      <c r="P58" s="338"/>
      <c r="Q58" s="338"/>
      <c r="R58" s="338"/>
      <c r="S58" s="338"/>
      <c r="T58" s="338"/>
      <c r="U58" s="338"/>
      <c r="V58" s="338">
        <v>0</v>
      </c>
      <c r="W58" s="338"/>
      <c r="X58" s="338"/>
      <c r="Y58" s="338"/>
      <c r="Z58" s="338"/>
      <c r="AA58" s="353">
        <f t="shared" si="4"/>
        <v>0</v>
      </c>
      <c r="AB58" s="353"/>
      <c r="AC58" s="353"/>
      <c r="AD58" s="353"/>
      <c r="AE58" s="353">
        <f t="shared" si="5"/>
        <v>0</v>
      </c>
      <c r="AF58" s="312"/>
      <c r="AG58" s="312"/>
      <c r="AH58" s="312"/>
      <c r="AI58" s="338"/>
    </row>
    <row r="59" spans="1:35" ht="25.5">
      <c r="A59" s="437"/>
      <c r="B59" s="437"/>
      <c r="C59" s="323"/>
      <c r="D59" s="323" t="s">
        <v>446</v>
      </c>
      <c r="E59" s="323"/>
      <c r="F59" s="327"/>
      <c r="G59" s="371" t="s">
        <v>275</v>
      </c>
      <c r="H59" s="338" t="s">
        <v>273</v>
      </c>
      <c r="I59" s="338"/>
      <c r="J59" s="338"/>
      <c r="K59" s="338" t="s">
        <v>288</v>
      </c>
      <c r="L59" s="605" t="s">
        <v>263</v>
      </c>
      <c r="M59" s="338"/>
      <c r="N59" s="339" t="s">
        <v>483</v>
      </c>
      <c r="O59" s="338"/>
      <c r="P59" s="338"/>
      <c r="Q59" s="338"/>
      <c r="R59" s="338"/>
      <c r="S59" s="338"/>
      <c r="T59" s="338"/>
      <c r="U59" s="338"/>
      <c r="V59" s="338">
        <v>0</v>
      </c>
      <c r="W59" s="338"/>
      <c r="X59" s="338"/>
      <c r="Y59" s="338"/>
      <c r="Z59" s="338"/>
      <c r="AA59" s="353">
        <f>AB59+AC59</f>
        <v>0</v>
      </c>
      <c r="AB59" s="353"/>
      <c r="AC59" s="353"/>
      <c r="AD59" s="353"/>
      <c r="AE59" s="353">
        <f t="shared" si="5"/>
        <v>0</v>
      </c>
      <c r="AF59" s="312"/>
      <c r="AG59" s="312"/>
      <c r="AH59" s="312"/>
      <c r="AI59" s="338"/>
    </row>
    <row r="60" spans="1:35">
      <c r="A60" s="437"/>
      <c r="B60" s="437"/>
      <c r="C60" s="323"/>
      <c r="D60" s="606" t="s">
        <v>1230</v>
      </c>
      <c r="E60" s="323"/>
      <c r="F60" s="323"/>
      <c r="G60" s="610" t="s">
        <v>277</v>
      </c>
      <c r="H60" s="339"/>
      <c r="I60" s="339"/>
      <c r="J60" s="339"/>
      <c r="K60" s="339"/>
      <c r="L60" s="605" t="s">
        <v>1231</v>
      </c>
      <c r="M60" s="338"/>
      <c r="N60" s="339" t="s">
        <v>483</v>
      </c>
      <c r="O60" s="338"/>
      <c r="P60" s="338"/>
      <c r="Q60" s="338"/>
      <c r="R60" s="338"/>
      <c r="S60" s="338"/>
      <c r="T60" s="338"/>
      <c r="U60" s="338"/>
      <c r="V60" s="338">
        <v>0</v>
      </c>
      <c r="W60" s="338"/>
      <c r="X60" s="338"/>
      <c r="Y60" s="338"/>
      <c r="Z60" s="338"/>
      <c r="AA60" s="353">
        <f t="shared" si="4"/>
        <v>0</v>
      </c>
      <c r="AB60" s="353"/>
      <c r="AC60" s="353"/>
      <c r="AD60" s="353"/>
      <c r="AE60" s="353">
        <f t="shared" si="5"/>
        <v>0</v>
      </c>
      <c r="AF60" s="312"/>
      <c r="AG60" s="312"/>
      <c r="AH60" s="312"/>
      <c r="AI60" s="338"/>
    </row>
    <row r="61" spans="1:35" ht="63.75">
      <c r="A61" s="439"/>
      <c r="B61" s="439"/>
      <c r="C61" s="323" t="s">
        <v>519</v>
      </c>
      <c r="D61" s="403" t="s">
        <v>978</v>
      </c>
      <c r="E61" s="597" t="s">
        <v>1205</v>
      </c>
      <c r="F61" s="404"/>
      <c r="G61" s="405" t="s">
        <v>275</v>
      </c>
      <c r="H61" s="406"/>
      <c r="I61" s="406"/>
      <c r="J61" s="406"/>
      <c r="K61" s="406" t="s">
        <v>288</v>
      </c>
      <c r="L61" s="611" t="s">
        <v>1221</v>
      </c>
      <c r="M61" s="406"/>
      <c r="N61" s="406" t="s">
        <v>483</v>
      </c>
      <c r="O61" s="406"/>
      <c r="P61" s="406"/>
      <c r="Q61" s="406"/>
      <c r="R61" s="406"/>
      <c r="S61" s="406"/>
      <c r="T61" s="406"/>
      <c r="U61" s="406"/>
      <c r="V61" s="338">
        <v>0</v>
      </c>
      <c r="W61" s="406"/>
      <c r="X61" s="406"/>
      <c r="Y61" s="406"/>
      <c r="Z61" s="406"/>
      <c r="AA61" s="353">
        <f t="shared" si="4"/>
        <v>0</v>
      </c>
      <c r="AB61" s="407"/>
      <c r="AC61" s="407"/>
      <c r="AD61" s="407"/>
      <c r="AE61" s="596"/>
      <c r="AF61" s="402"/>
      <c r="AG61" s="402"/>
      <c r="AH61" s="402"/>
      <c r="AI61" s="406"/>
    </row>
    <row r="62" spans="1:35" s="437" customFormat="1">
      <c r="E62" s="495" t="s">
        <v>706</v>
      </c>
      <c r="V62" s="338">
        <v>0</v>
      </c>
      <c r="AA62" s="353">
        <f t="shared" si="4"/>
        <v>0</v>
      </c>
      <c r="AE62" s="596">
        <v>19</v>
      </c>
    </row>
    <row r="63" spans="1:35" s="494" customFormat="1">
      <c r="A63" s="437"/>
      <c r="B63" s="437"/>
      <c r="C63" s="437"/>
      <c r="D63" s="437"/>
      <c r="E63" s="495" t="s">
        <v>707</v>
      </c>
      <c r="F63" s="437"/>
      <c r="G63" s="437"/>
      <c r="H63" s="437"/>
      <c r="I63" s="437"/>
      <c r="J63" s="437"/>
      <c r="K63" s="437"/>
      <c r="L63" s="437"/>
      <c r="M63" s="437"/>
      <c r="N63" s="437"/>
      <c r="O63" s="437"/>
      <c r="P63" s="437"/>
      <c r="Q63" s="437"/>
      <c r="R63" s="437"/>
      <c r="S63" s="437"/>
      <c r="T63" s="437"/>
      <c r="U63" s="437"/>
      <c r="V63" s="338">
        <v>0</v>
      </c>
      <c r="W63" s="437"/>
      <c r="X63" s="437"/>
      <c r="Y63" s="437"/>
      <c r="Z63" s="437"/>
      <c r="AA63" s="353">
        <f t="shared" si="4"/>
        <v>0</v>
      </c>
      <c r="AB63" s="437"/>
      <c r="AC63" s="437"/>
      <c r="AD63" s="437"/>
      <c r="AE63" s="596">
        <v>17</v>
      </c>
      <c r="AF63" s="437"/>
      <c r="AG63" s="437"/>
      <c r="AH63" s="437"/>
      <c r="AI63" s="437"/>
    </row>
    <row r="64" spans="1:35">
      <c r="A64" s="437"/>
      <c r="B64" s="437"/>
      <c r="C64" s="323"/>
      <c r="D64" s="323"/>
      <c r="E64" s="323"/>
      <c r="F64" s="327"/>
      <c r="G64" s="371"/>
      <c r="H64" s="338"/>
      <c r="I64" s="338"/>
      <c r="J64" s="339"/>
      <c r="K64" s="338"/>
      <c r="L64" s="339"/>
      <c r="M64" s="339"/>
      <c r="N64" s="338"/>
      <c r="O64" s="338"/>
      <c r="P64" s="338"/>
      <c r="Q64" s="339"/>
      <c r="R64" s="339"/>
      <c r="S64" s="338"/>
      <c r="T64" s="338"/>
      <c r="U64" s="338"/>
      <c r="V64" s="338"/>
      <c r="W64" s="338"/>
      <c r="X64" s="338"/>
      <c r="Y64" s="338"/>
      <c r="Z64" s="338"/>
      <c r="AA64" s="353"/>
      <c r="AB64" s="353"/>
      <c r="AC64" s="353"/>
      <c r="AD64" s="353"/>
      <c r="AE64" s="353"/>
      <c r="AF64" s="312"/>
      <c r="AG64" s="312"/>
      <c r="AH64" s="312"/>
      <c r="AI64" s="338"/>
    </row>
    <row r="65" spans="1:35" s="328" customFormat="1" ht="12.75">
      <c r="A65" s="545" t="s">
        <v>1106</v>
      </c>
      <c r="B65" s="504" t="s">
        <v>855</v>
      </c>
      <c r="C65" s="327"/>
      <c r="D65" s="327"/>
      <c r="E65" s="327"/>
      <c r="F65" s="327"/>
      <c r="G65" s="371"/>
      <c r="H65" s="337"/>
      <c r="I65" s="337"/>
      <c r="J65" s="337"/>
      <c r="K65" s="337"/>
      <c r="L65" s="337"/>
      <c r="M65" s="337"/>
      <c r="N65" s="337"/>
      <c r="O65" s="337"/>
      <c r="P65" s="337"/>
      <c r="Q65" s="337"/>
      <c r="R65" s="337"/>
      <c r="S65" s="337"/>
      <c r="T65" s="337"/>
      <c r="U65" s="337"/>
      <c r="V65" s="338"/>
      <c r="W65" s="337"/>
      <c r="X65" s="337"/>
      <c r="Y65" s="337"/>
      <c r="Z65" s="337"/>
      <c r="AA65" s="337"/>
      <c r="AB65" s="337"/>
      <c r="AC65" s="337"/>
      <c r="AD65" s="337"/>
      <c r="AE65" s="337"/>
      <c r="AF65" s="326"/>
      <c r="AG65" s="326"/>
      <c r="AH65" s="326"/>
      <c r="AI65" s="337"/>
    </row>
    <row r="66" spans="1:35" s="447" customFormat="1" ht="38.25">
      <c r="A66" s="441"/>
      <c r="B66" s="441">
        <v>8</v>
      </c>
      <c r="C66" s="488" t="s">
        <v>657</v>
      </c>
      <c r="D66" s="442" t="s">
        <v>658</v>
      </c>
      <c r="E66" s="442"/>
      <c r="F66" s="448"/>
      <c r="G66" s="443"/>
      <c r="H66" s="444"/>
      <c r="I66" s="444"/>
      <c r="J66" s="444"/>
      <c r="K66" s="444"/>
      <c r="L66" s="444"/>
      <c r="M66" s="444"/>
      <c r="N66" s="444"/>
      <c r="O66" s="444"/>
      <c r="P66" s="444"/>
      <c r="Q66" s="444"/>
      <c r="R66" s="444"/>
      <c r="S66" s="444"/>
      <c r="T66" s="444"/>
      <c r="U66" s="444"/>
      <c r="V66" s="444"/>
      <c r="W66" s="444"/>
      <c r="X66" s="444"/>
      <c r="Y66" s="444"/>
      <c r="Z66" s="444"/>
      <c r="AA66" s="445">
        <f>SUM(AA67:AA68)</f>
        <v>2200</v>
      </c>
      <c r="AB66" s="445">
        <f>SUM(AB67:AB68)</f>
        <v>0</v>
      </c>
      <c r="AC66" s="445">
        <f>SUM(AC67:AC68)</f>
        <v>2200</v>
      </c>
      <c r="AD66" s="445">
        <f>SUM(AD67:AD68)</f>
        <v>0</v>
      </c>
      <c r="AE66" s="445">
        <f>SUM(AE67:AE68)</f>
        <v>440</v>
      </c>
      <c r="AF66" s="446"/>
      <c r="AG66" s="446"/>
      <c r="AH66" s="446"/>
      <c r="AI66" s="444"/>
    </row>
    <row r="67" spans="1:35" ht="76.5">
      <c r="A67" s="437"/>
      <c r="B67" s="437"/>
      <c r="C67" s="323" t="s">
        <v>450</v>
      </c>
      <c r="D67" s="323" t="s">
        <v>727</v>
      </c>
      <c r="E67" s="598" t="s">
        <v>1206</v>
      </c>
      <c r="F67" s="323"/>
      <c r="G67" s="371" t="s">
        <v>275</v>
      </c>
      <c r="H67" s="339" t="s">
        <v>273</v>
      </c>
      <c r="I67" s="339"/>
      <c r="J67" s="339"/>
      <c r="K67" s="339" t="s">
        <v>288</v>
      </c>
      <c r="L67" s="605" t="s">
        <v>1221</v>
      </c>
      <c r="M67" s="339"/>
      <c r="N67" s="339" t="s">
        <v>483</v>
      </c>
      <c r="O67" s="338"/>
      <c r="P67" s="338"/>
      <c r="Q67" s="339"/>
      <c r="R67" s="339"/>
      <c r="S67" s="338"/>
      <c r="T67" s="338"/>
      <c r="U67" s="338"/>
      <c r="V67" s="338">
        <v>0</v>
      </c>
      <c r="W67" s="338"/>
      <c r="X67" s="338"/>
      <c r="Y67" s="338"/>
      <c r="Z67" s="338"/>
      <c r="AA67" s="353">
        <f>AB67+AC67</f>
        <v>2200</v>
      </c>
      <c r="AB67" s="353"/>
      <c r="AC67" s="596">
        <v>2200</v>
      </c>
      <c r="AD67" s="353"/>
      <c r="AE67" s="353">
        <f>(AB67*$AB$407+$AC$407*AC67)/1000</f>
        <v>440</v>
      </c>
      <c r="AF67" s="312"/>
      <c r="AG67" s="312"/>
      <c r="AH67" s="312"/>
      <c r="AI67" s="338"/>
    </row>
    <row r="68" spans="1:35" ht="25.5">
      <c r="A68" s="437"/>
      <c r="B68" s="437"/>
      <c r="C68" s="323"/>
      <c r="D68" s="323" t="s">
        <v>763</v>
      </c>
      <c r="E68" s="323"/>
      <c r="F68" s="323"/>
      <c r="G68" s="371" t="s">
        <v>275</v>
      </c>
      <c r="H68" s="339"/>
      <c r="I68" s="339"/>
      <c r="J68" s="339"/>
      <c r="K68" s="339"/>
      <c r="L68" s="605" t="s">
        <v>1221</v>
      </c>
      <c r="M68" s="339"/>
      <c r="N68" s="339" t="s">
        <v>483</v>
      </c>
      <c r="O68" s="338"/>
      <c r="P68" s="338"/>
      <c r="Q68" s="339"/>
      <c r="R68" s="339"/>
      <c r="S68" s="338"/>
      <c r="T68" s="338"/>
      <c r="U68" s="338"/>
      <c r="V68" s="338">
        <v>0</v>
      </c>
      <c r="W68" s="338"/>
      <c r="X68" s="338"/>
      <c r="Y68" s="338"/>
      <c r="Z68" s="338"/>
      <c r="AA68" s="353">
        <f>AB68+AC68</f>
        <v>0</v>
      </c>
      <c r="AB68" s="353"/>
      <c r="AC68" s="353"/>
      <c r="AD68" s="353"/>
      <c r="AE68" s="353">
        <f>(AB68*$AB$407+$AC$407*AC68)/1000</f>
        <v>0</v>
      </c>
      <c r="AF68" s="312"/>
      <c r="AG68" s="312"/>
      <c r="AH68" s="312"/>
      <c r="AI68" s="338"/>
    </row>
    <row r="69" spans="1:35" s="447" customFormat="1" ht="38.25">
      <c r="A69" s="441"/>
      <c r="B69" s="441">
        <v>9</v>
      </c>
      <c r="C69" s="488" t="s">
        <v>898</v>
      </c>
      <c r="D69" s="442" t="s">
        <v>899</v>
      </c>
      <c r="E69" s="442"/>
      <c r="F69" s="448"/>
      <c r="G69" s="443"/>
      <c r="H69" s="444"/>
      <c r="I69" s="444"/>
      <c r="J69" s="444"/>
      <c r="K69" s="444"/>
      <c r="L69" s="444"/>
      <c r="M69" s="444"/>
      <c r="N69" s="444"/>
      <c r="O69" s="444"/>
      <c r="P69" s="444"/>
      <c r="Q69" s="444"/>
      <c r="R69" s="444"/>
      <c r="S69" s="444"/>
      <c r="T69" s="444"/>
      <c r="U69" s="444"/>
      <c r="V69" s="444"/>
      <c r="W69" s="444"/>
      <c r="X69" s="444"/>
      <c r="Y69" s="444"/>
      <c r="Z69" s="444"/>
      <c r="AA69" s="445">
        <f>SUM(AA70)</f>
        <v>440</v>
      </c>
      <c r="AB69" s="445">
        <f>SUM(AB70)</f>
        <v>220</v>
      </c>
      <c r="AC69" s="445">
        <f>SUM(AC70)</f>
        <v>220</v>
      </c>
      <c r="AD69" s="445">
        <f>SUM(AD70)</f>
        <v>0</v>
      </c>
      <c r="AE69" s="445">
        <f>SUM(AE70)</f>
        <v>90.2</v>
      </c>
      <c r="AF69" s="446"/>
      <c r="AG69" s="446"/>
      <c r="AH69" s="446"/>
      <c r="AI69" s="444"/>
    </row>
    <row r="70" spans="1:35" ht="63.75">
      <c r="A70" s="437"/>
      <c r="B70" s="437"/>
      <c r="C70" s="323" t="s">
        <v>900</v>
      </c>
      <c r="D70" s="323" t="s">
        <v>901</v>
      </c>
      <c r="E70" s="598" t="s">
        <v>1207</v>
      </c>
      <c r="F70" s="327"/>
      <c r="G70" s="371" t="s">
        <v>275</v>
      </c>
      <c r="H70" s="338"/>
      <c r="I70" s="338"/>
      <c r="J70" s="338"/>
      <c r="K70" s="338" t="s">
        <v>284</v>
      </c>
      <c r="L70" s="605" t="s">
        <v>1221</v>
      </c>
      <c r="M70" s="338"/>
      <c r="N70" s="339" t="s">
        <v>483</v>
      </c>
      <c r="O70" s="338"/>
      <c r="P70" s="338"/>
      <c r="Q70" s="338"/>
      <c r="R70" s="338"/>
      <c r="S70" s="338"/>
      <c r="T70" s="338"/>
      <c r="U70" s="338"/>
      <c r="V70" s="338">
        <v>0</v>
      </c>
      <c r="W70" s="338"/>
      <c r="X70" s="338"/>
      <c r="Y70" s="338"/>
      <c r="Z70" s="338"/>
      <c r="AA70" s="353">
        <f>AB70+AC70</f>
        <v>440</v>
      </c>
      <c r="AB70" s="596">
        <v>220</v>
      </c>
      <c r="AC70" s="596">
        <v>220</v>
      </c>
      <c r="AD70" s="353"/>
      <c r="AE70" s="353">
        <f>(AB70*$AB$407+$AC$407*AC70)/1000</f>
        <v>90.2</v>
      </c>
      <c r="AF70" s="312"/>
      <c r="AG70" s="312"/>
      <c r="AH70" s="312"/>
      <c r="AI70" s="338"/>
    </row>
    <row r="71" spans="1:35">
      <c r="A71" s="437"/>
      <c r="B71" s="437"/>
      <c r="C71" s="323"/>
      <c r="D71" s="475"/>
      <c r="E71" s="475"/>
      <c r="F71" s="327"/>
      <c r="G71" s="371"/>
      <c r="H71" s="338"/>
      <c r="I71" s="338"/>
      <c r="J71" s="338"/>
      <c r="K71" s="338"/>
      <c r="L71" s="338"/>
      <c r="M71" s="338"/>
      <c r="N71" s="338"/>
      <c r="O71" s="338"/>
      <c r="P71" s="338"/>
      <c r="Q71" s="338"/>
      <c r="R71" s="338"/>
      <c r="S71" s="338"/>
      <c r="T71" s="338"/>
      <c r="U71" s="338"/>
      <c r="V71" s="338"/>
      <c r="W71" s="338"/>
      <c r="X71" s="338"/>
      <c r="Y71" s="338"/>
      <c r="Z71" s="338"/>
      <c r="AA71" s="353"/>
      <c r="AB71" s="353"/>
      <c r="AC71" s="353"/>
      <c r="AD71" s="353"/>
      <c r="AE71" s="353"/>
      <c r="AF71" s="312"/>
      <c r="AG71" s="312"/>
      <c r="AH71" s="312"/>
      <c r="AI71" s="338"/>
    </row>
    <row r="72" spans="1:35" ht="12.75">
      <c r="A72" s="538" t="s">
        <v>1079</v>
      </c>
      <c r="B72" s="503" t="s">
        <v>1232</v>
      </c>
      <c r="C72" s="322"/>
      <c r="D72" s="322"/>
      <c r="E72" s="322"/>
      <c r="F72" s="322"/>
      <c r="G72" s="370"/>
      <c r="H72" s="336"/>
      <c r="I72" s="336"/>
      <c r="J72" s="336"/>
      <c r="K72" s="336"/>
      <c r="L72" s="336"/>
      <c r="M72" s="336"/>
      <c r="N72" s="336"/>
      <c r="O72" s="336"/>
      <c r="P72" s="336"/>
      <c r="Q72" s="336"/>
      <c r="R72" s="336"/>
      <c r="S72" s="336"/>
      <c r="T72" s="336"/>
      <c r="U72" s="336"/>
      <c r="V72" s="336"/>
      <c r="W72" s="336"/>
      <c r="X72" s="336"/>
      <c r="Y72" s="336"/>
      <c r="Z72" s="336"/>
      <c r="AA72" s="354"/>
      <c r="AB72" s="354"/>
      <c r="AC72" s="354"/>
      <c r="AD72" s="354"/>
      <c r="AE72" s="354"/>
      <c r="AF72" s="314"/>
      <c r="AG72" s="314"/>
      <c r="AH72" s="314"/>
      <c r="AI72" s="487"/>
    </row>
    <row r="73" spans="1:35" ht="17.25" customHeight="1">
      <c r="A73" s="437"/>
      <c r="B73" s="437"/>
      <c r="C73" s="323"/>
      <c r="D73" s="323"/>
      <c r="E73" s="323"/>
      <c r="F73" s="323"/>
      <c r="G73" s="371"/>
      <c r="H73" s="339"/>
      <c r="I73" s="339"/>
      <c r="J73" s="339"/>
      <c r="K73" s="339"/>
      <c r="L73" s="338"/>
      <c r="M73" s="338"/>
      <c r="N73" s="338"/>
      <c r="O73" s="338"/>
      <c r="P73" s="338"/>
      <c r="Q73" s="338"/>
      <c r="R73" s="338"/>
      <c r="S73" s="338"/>
      <c r="T73" s="338"/>
      <c r="U73" s="338"/>
      <c r="V73" s="338"/>
      <c r="W73" s="338"/>
      <c r="X73" s="338"/>
      <c r="Y73" s="338"/>
      <c r="Z73" s="338"/>
      <c r="AA73" s="353"/>
      <c r="AB73" s="353"/>
      <c r="AC73" s="353"/>
      <c r="AD73" s="353"/>
      <c r="AE73" s="353"/>
      <c r="AF73" s="312"/>
      <c r="AG73" s="312"/>
      <c r="AH73" s="312"/>
      <c r="AI73" s="338"/>
    </row>
    <row r="74" spans="1:35" s="447" customFormat="1" ht="38.25">
      <c r="A74" s="441"/>
      <c r="B74" s="441">
        <v>10</v>
      </c>
      <c r="C74" s="488" t="s">
        <v>646</v>
      </c>
      <c r="D74" s="442" t="s">
        <v>647</v>
      </c>
      <c r="E74" s="442"/>
      <c r="F74" s="448"/>
      <c r="G74" s="443"/>
      <c r="H74" s="444"/>
      <c r="I74" s="444"/>
      <c r="J74" s="444"/>
      <c r="K74" s="444"/>
      <c r="L74" s="444"/>
      <c r="M74" s="444"/>
      <c r="N74" s="444"/>
      <c r="O74" s="444"/>
      <c r="P74" s="444"/>
      <c r="Q74" s="444"/>
      <c r="R74" s="444"/>
      <c r="S74" s="444"/>
      <c r="T74" s="444"/>
      <c r="U74" s="444"/>
      <c r="V74" s="444"/>
      <c r="W74" s="444"/>
      <c r="X74" s="444"/>
      <c r="Y74" s="444"/>
      <c r="Z74" s="444"/>
      <c r="AA74" s="445">
        <f>SUM(AA75:AA82)</f>
        <v>392</v>
      </c>
      <c r="AB74" s="445">
        <f>SUM(AB75:AB82)</f>
        <v>192</v>
      </c>
      <c r="AC74" s="445">
        <f>SUM(AC75:AC82)</f>
        <v>200</v>
      </c>
      <c r="AD74" s="445">
        <f>SUM(AD75:AD82)</f>
        <v>0</v>
      </c>
      <c r="AE74" s="445">
        <f>SUM(AE75:AE82)</f>
        <v>80.319999999999993</v>
      </c>
      <c r="AF74" s="446"/>
      <c r="AG74" s="446"/>
      <c r="AH74" s="446"/>
      <c r="AI74" s="444"/>
    </row>
    <row r="75" spans="1:35" ht="76.5">
      <c r="A75" s="437"/>
      <c r="B75" s="437"/>
      <c r="C75" s="323" t="s">
        <v>392</v>
      </c>
      <c r="D75" s="323" t="s">
        <v>758</v>
      </c>
      <c r="E75" s="598" t="s">
        <v>1208</v>
      </c>
      <c r="F75" s="327"/>
      <c r="G75" s="371" t="s">
        <v>275</v>
      </c>
      <c r="H75" s="338"/>
      <c r="I75" s="338"/>
      <c r="J75" s="338"/>
      <c r="K75" s="338" t="s">
        <v>284</v>
      </c>
      <c r="L75" s="605" t="s">
        <v>1231</v>
      </c>
      <c r="M75" s="338"/>
      <c r="N75" s="339" t="s">
        <v>483</v>
      </c>
      <c r="O75" s="338"/>
      <c r="P75" s="338"/>
      <c r="Q75" s="338"/>
      <c r="R75" s="338"/>
      <c r="S75" s="338"/>
      <c r="T75" s="338"/>
      <c r="U75" s="338"/>
      <c r="V75" s="338">
        <v>0</v>
      </c>
      <c r="W75" s="338"/>
      <c r="X75" s="338"/>
      <c r="Y75" s="338"/>
      <c r="Z75" s="338"/>
      <c r="AA75" s="353"/>
      <c r="AB75" s="353"/>
      <c r="AC75" s="353"/>
      <c r="AD75" s="353"/>
      <c r="AE75" s="353"/>
      <c r="AF75" s="312"/>
      <c r="AG75" s="312"/>
      <c r="AH75" s="312"/>
      <c r="AI75" s="338"/>
    </row>
    <row r="76" spans="1:35">
      <c r="A76" s="437"/>
      <c r="B76" s="437"/>
      <c r="C76" s="323"/>
      <c r="D76" s="323"/>
      <c r="E76" s="495" t="s">
        <v>706</v>
      </c>
      <c r="F76" s="327"/>
      <c r="G76" s="371"/>
      <c r="H76" s="338"/>
      <c r="I76" s="338"/>
      <c r="J76" s="338"/>
      <c r="K76" s="338"/>
      <c r="L76" s="605" t="s">
        <v>1231</v>
      </c>
      <c r="M76" s="338"/>
      <c r="N76" s="339"/>
      <c r="O76" s="338"/>
      <c r="P76" s="338"/>
      <c r="Q76" s="338"/>
      <c r="R76" s="338"/>
      <c r="S76" s="338"/>
      <c r="T76" s="338"/>
      <c r="U76" s="338"/>
      <c r="V76" s="338">
        <v>0</v>
      </c>
      <c r="W76" s="338"/>
      <c r="X76" s="338"/>
      <c r="Y76" s="338"/>
      <c r="Z76" s="338"/>
      <c r="AA76" s="353">
        <f t="shared" ref="AA76:AA82" si="6">AB76+AC76</f>
        <v>180</v>
      </c>
      <c r="AB76" s="596">
        <v>80</v>
      </c>
      <c r="AC76" s="596">
        <v>100</v>
      </c>
      <c r="AD76" s="353"/>
      <c r="AE76" s="353">
        <f t="shared" ref="AE76:AE82" si="7">(AB76*$AB$407+$AC$407*AC76)/1000</f>
        <v>36.799999999999997</v>
      </c>
      <c r="AF76" s="312"/>
      <c r="AG76" s="312"/>
      <c r="AH76" s="312"/>
      <c r="AI76" s="338"/>
    </row>
    <row r="77" spans="1:35">
      <c r="A77" s="437"/>
      <c r="B77" s="437"/>
      <c r="C77" s="323"/>
      <c r="D77" s="323"/>
      <c r="E77" s="495" t="s">
        <v>707</v>
      </c>
      <c r="F77" s="327"/>
      <c r="G77" s="371"/>
      <c r="H77" s="338"/>
      <c r="I77" s="338"/>
      <c r="J77" s="338"/>
      <c r="K77" s="338"/>
      <c r="L77" s="605" t="s">
        <v>1231</v>
      </c>
      <c r="M77" s="338"/>
      <c r="N77" s="339"/>
      <c r="O77" s="338"/>
      <c r="P77" s="338"/>
      <c r="Q77" s="338"/>
      <c r="R77" s="338"/>
      <c r="S77" s="338"/>
      <c r="T77" s="338"/>
      <c r="U77" s="338"/>
      <c r="V77" s="338">
        <v>0</v>
      </c>
      <c r="W77" s="338"/>
      <c r="X77" s="338"/>
      <c r="Y77" s="338"/>
      <c r="Z77" s="338"/>
      <c r="AA77" s="353">
        <f t="shared" si="6"/>
        <v>212</v>
      </c>
      <c r="AB77" s="596">
        <v>112</v>
      </c>
      <c r="AC77" s="596">
        <v>100</v>
      </c>
      <c r="AD77" s="353"/>
      <c r="AE77" s="353">
        <f t="shared" si="7"/>
        <v>43.52</v>
      </c>
      <c r="AF77" s="312"/>
      <c r="AG77" s="312"/>
      <c r="AH77" s="312"/>
      <c r="AI77" s="338"/>
    </row>
    <row r="78" spans="1:35" ht="38.25">
      <c r="A78" s="437"/>
      <c r="B78" s="437"/>
      <c r="C78" s="323"/>
      <c r="D78" s="605" t="s">
        <v>1233</v>
      </c>
      <c r="E78" s="323"/>
      <c r="F78" s="327"/>
      <c r="G78" s="371" t="s">
        <v>275</v>
      </c>
      <c r="H78" s="338"/>
      <c r="I78" s="338"/>
      <c r="J78" s="338"/>
      <c r="K78" s="338" t="s">
        <v>288</v>
      </c>
      <c r="L78" s="605" t="s">
        <v>1231</v>
      </c>
      <c r="M78" s="338"/>
      <c r="N78" s="339" t="s">
        <v>483</v>
      </c>
      <c r="O78" s="338"/>
      <c r="P78" s="338"/>
      <c r="Q78" s="338"/>
      <c r="R78" s="338"/>
      <c r="S78" s="338"/>
      <c r="T78" s="338"/>
      <c r="U78" s="338"/>
      <c r="V78" s="338">
        <v>0</v>
      </c>
      <c r="W78" s="338"/>
      <c r="X78" s="338"/>
      <c r="Y78" s="338"/>
      <c r="Z78" s="338"/>
      <c r="AA78" s="353">
        <f t="shared" si="6"/>
        <v>0</v>
      </c>
      <c r="AB78" s="353"/>
      <c r="AC78" s="353"/>
      <c r="AD78" s="353"/>
      <c r="AE78" s="353">
        <f t="shared" si="7"/>
        <v>0</v>
      </c>
      <c r="AF78" s="312"/>
      <c r="AG78" s="312"/>
      <c r="AH78" s="312"/>
      <c r="AI78" s="338"/>
    </row>
    <row r="79" spans="1:35" ht="38.25">
      <c r="A79" s="437"/>
      <c r="B79" s="437"/>
      <c r="C79" s="323"/>
      <c r="D79" s="323" t="s">
        <v>980</v>
      </c>
      <c r="E79" s="323"/>
      <c r="F79" s="327"/>
      <c r="G79" s="371" t="s">
        <v>275</v>
      </c>
      <c r="H79" s="338"/>
      <c r="I79" s="338"/>
      <c r="J79" s="338"/>
      <c r="K79" s="338" t="s">
        <v>288</v>
      </c>
      <c r="L79" s="605" t="s">
        <v>1221</v>
      </c>
      <c r="M79" s="338"/>
      <c r="N79" s="339" t="s">
        <v>483</v>
      </c>
      <c r="O79" s="338"/>
      <c r="P79" s="338"/>
      <c r="Q79" s="338"/>
      <c r="R79" s="338"/>
      <c r="S79" s="338"/>
      <c r="T79" s="338"/>
      <c r="U79" s="338"/>
      <c r="V79" s="338">
        <v>0</v>
      </c>
      <c r="W79" s="338"/>
      <c r="X79" s="338"/>
      <c r="Y79" s="338"/>
      <c r="Z79" s="338"/>
      <c r="AA79" s="353">
        <f t="shared" si="6"/>
        <v>0</v>
      </c>
      <c r="AB79" s="353"/>
      <c r="AC79" s="353"/>
      <c r="AD79" s="353"/>
      <c r="AE79" s="353">
        <f t="shared" si="7"/>
        <v>0</v>
      </c>
      <c r="AF79" s="312"/>
      <c r="AG79" s="312"/>
      <c r="AH79" s="312"/>
      <c r="AI79" s="338"/>
    </row>
    <row r="80" spans="1:35">
      <c r="A80" s="437"/>
      <c r="B80" s="437"/>
      <c r="C80" s="323"/>
      <c r="D80" s="323" t="s">
        <v>517</v>
      </c>
      <c r="E80" s="323"/>
      <c r="F80" s="327"/>
      <c r="G80" s="371" t="s">
        <v>275</v>
      </c>
      <c r="H80" s="338"/>
      <c r="I80" s="338"/>
      <c r="J80" s="338"/>
      <c r="K80" s="338" t="s">
        <v>288</v>
      </c>
      <c r="L80" s="605" t="s">
        <v>1221</v>
      </c>
      <c r="M80" s="338"/>
      <c r="N80" s="339" t="s">
        <v>483</v>
      </c>
      <c r="O80" s="338"/>
      <c r="P80" s="338"/>
      <c r="Q80" s="338"/>
      <c r="R80" s="338"/>
      <c r="S80" s="338"/>
      <c r="T80" s="338"/>
      <c r="U80" s="338"/>
      <c r="V80" s="338">
        <v>0</v>
      </c>
      <c r="W80" s="338"/>
      <c r="X80" s="338"/>
      <c r="Y80" s="338"/>
      <c r="Z80" s="338"/>
      <c r="AA80" s="353">
        <f t="shared" si="6"/>
        <v>0</v>
      </c>
      <c r="AB80" s="353"/>
      <c r="AC80" s="353"/>
      <c r="AD80" s="353"/>
      <c r="AE80" s="353">
        <f t="shared" si="7"/>
        <v>0</v>
      </c>
      <c r="AF80" s="312"/>
      <c r="AG80" s="312"/>
      <c r="AH80" s="312"/>
      <c r="AI80" s="338"/>
    </row>
    <row r="81" spans="1:35" ht="38.25">
      <c r="A81" s="437"/>
      <c r="B81" s="437"/>
      <c r="C81" s="323" t="s">
        <v>760</v>
      </c>
      <c r="D81" s="323" t="s">
        <v>513</v>
      </c>
      <c r="E81" s="323" t="s">
        <v>889</v>
      </c>
      <c r="F81" s="327"/>
      <c r="G81" s="371" t="s">
        <v>275</v>
      </c>
      <c r="H81" s="338"/>
      <c r="I81" s="338"/>
      <c r="J81" s="338"/>
      <c r="K81" s="338" t="s">
        <v>288</v>
      </c>
      <c r="L81" s="605" t="s">
        <v>1221</v>
      </c>
      <c r="M81" s="338"/>
      <c r="N81" s="339" t="s">
        <v>483</v>
      </c>
      <c r="O81" s="338"/>
      <c r="P81" s="338"/>
      <c r="Q81" s="338"/>
      <c r="R81" s="338"/>
      <c r="S81" s="338"/>
      <c r="T81" s="338"/>
      <c r="U81" s="338"/>
      <c r="V81" s="338">
        <v>0</v>
      </c>
      <c r="W81" s="338"/>
      <c r="X81" s="338"/>
      <c r="Y81" s="338"/>
      <c r="Z81" s="338"/>
      <c r="AA81" s="353">
        <f t="shared" si="6"/>
        <v>0</v>
      </c>
      <c r="AB81" s="353"/>
      <c r="AC81" s="353"/>
      <c r="AD81" s="353"/>
      <c r="AE81" s="353">
        <f t="shared" si="7"/>
        <v>0</v>
      </c>
      <c r="AF81" s="312"/>
      <c r="AG81" s="312"/>
      <c r="AH81" s="312"/>
      <c r="AI81" s="338"/>
    </row>
    <row r="82" spans="1:35" ht="51">
      <c r="A82" s="437"/>
      <c r="B82" s="437"/>
      <c r="C82" s="323"/>
      <c r="D82" s="323" t="s">
        <v>762</v>
      </c>
      <c r="E82" s="323" t="s">
        <v>761</v>
      </c>
      <c r="F82" s="327"/>
      <c r="G82" s="371" t="s">
        <v>275</v>
      </c>
      <c r="H82" s="338"/>
      <c r="I82" s="338"/>
      <c r="J82" s="338"/>
      <c r="K82" s="338" t="s">
        <v>288</v>
      </c>
      <c r="L82" s="605" t="s">
        <v>1221</v>
      </c>
      <c r="M82" s="338"/>
      <c r="N82" s="339" t="s">
        <v>483</v>
      </c>
      <c r="O82" s="338"/>
      <c r="P82" s="338"/>
      <c r="Q82" s="338"/>
      <c r="R82" s="338"/>
      <c r="S82" s="338"/>
      <c r="T82" s="338"/>
      <c r="U82" s="338"/>
      <c r="V82" s="338">
        <v>0</v>
      </c>
      <c r="W82" s="338"/>
      <c r="X82" s="338"/>
      <c r="Y82" s="338"/>
      <c r="Z82" s="338"/>
      <c r="AA82" s="353">
        <f t="shared" si="6"/>
        <v>0</v>
      </c>
      <c r="AB82" s="353"/>
      <c r="AC82" s="353"/>
      <c r="AD82" s="353"/>
      <c r="AE82" s="353">
        <f t="shared" si="7"/>
        <v>0</v>
      </c>
      <c r="AF82" s="312"/>
      <c r="AG82" s="312"/>
      <c r="AH82" s="312"/>
      <c r="AI82" s="338"/>
    </row>
    <row r="83" spans="1:35">
      <c r="A83" s="437"/>
      <c r="B83" s="437"/>
      <c r="C83" s="323"/>
      <c r="D83" s="323"/>
      <c r="E83" s="323"/>
      <c r="F83" s="327"/>
      <c r="G83" s="371"/>
      <c r="H83" s="338"/>
      <c r="I83" s="338"/>
      <c r="J83" s="339"/>
      <c r="K83" s="338"/>
      <c r="L83" s="339"/>
      <c r="M83" s="339"/>
      <c r="N83" s="338"/>
      <c r="O83" s="338"/>
      <c r="P83" s="338"/>
      <c r="Q83" s="339"/>
      <c r="R83" s="339"/>
      <c r="S83" s="338"/>
      <c r="T83" s="338"/>
      <c r="U83" s="338"/>
      <c r="V83" s="338"/>
      <c r="W83" s="338"/>
      <c r="X83" s="338"/>
      <c r="Y83" s="338"/>
      <c r="Z83" s="338"/>
      <c r="AA83" s="353"/>
      <c r="AB83" s="353"/>
      <c r="AC83" s="353"/>
      <c r="AD83" s="353"/>
      <c r="AE83" s="353"/>
      <c r="AF83" s="312"/>
      <c r="AG83" s="312"/>
      <c r="AH83" s="312"/>
      <c r="AI83" s="338"/>
    </row>
    <row r="84" spans="1:35" ht="12.75">
      <c r="A84" s="541" t="s">
        <v>1080</v>
      </c>
      <c r="B84" s="503" t="s">
        <v>1237</v>
      </c>
      <c r="C84" s="322"/>
      <c r="D84" s="322"/>
      <c r="E84" s="322"/>
      <c r="F84" s="322"/>
      <c r="G84" s="370"/>
      <c r="H84" s="336"/>
      <c r="I84" s="336"/>
      <c r="J84" s="336"/>
      <c r="K84" s="336"/>
      <c r="L84" s="336"/>
      <c r="M84" s="336"/>
      <c r="N84" s="336"/>
      <c r="O84" s="336"/>
      <c r="P84" s="336"/>
      <c r="Q84" s="336"/>
      <c r="R84" s="336"/>
      <c r="S84" s="336"/>
      <c r="T84" s="336"/>
      <c r="U84" s="336"/>
      <c r="V84" s="336"/>
      <c r="W84" s="336"/>
      <c r="X84" s="336"/>
      <c r="Y84" s="336"/>
      <c r="Z84" s="336"/>
      <c r="AA84" s="354"/>
      <c r="AB84" s="354"/>
      <c r="AC84" s="354"/>
      <c r="AD84" s="354"/>
      <c r="AE84" s="354"/>
      <c r="AF84" s="314"/>
      <c r="AG84" s="314"/>
      <c r="AH84" s="314"/>
      <c r="AI84" s="487"/>
    </row>
    <row r="85" spans="1:35" ht="17.25" customHeight="1">
      <c r="A85" s="437"/>
      <c r="B85" s="437"/>
      <c r="C85" s="323"/>
      <c r="D85" s="323"/>
      <c r="E85" s="323"/>
      <c r="F85" s="323"/>
      <c r="G85" s="371"/>
      <c r="H85" s="339"/>
      <c r="I85" s="339"/>
      <c r="J85" s="339"/>
      <c r="K85" s="339"/>
      <c r="L85" s="338"/>
      <c r="M85" s="338"/>
      <c r="N85" s="338"/>
      <c r="O85" s="338"/>
      <c r="P85" s="338"/>
      <c r="Q85" s="338"/>
      <c r="R85" s="338"/>
      <c r="S85" s="338"/>
      <c r="T85" s="338"/>
      <c r="U85" s="338"/>
      <c r="V85" s="338"/>
      <c r="W85" s="338"/>
      <c r="X85" s="338"/>
      <c r="Y85" s="338"/>
      <c r="Z85" s="338"/>
      <c r="AA85" s="353"/>
      <c r="AB85" s="353"/>
      <c r="AC85" s="353"/>
      <c r="AD85" s="353"/>
      <c r="AE85" s="353"/>
      <c r="AF85" s="312"/>
      <c r="AG85" s="312"/>
      <c r="AH85" s="312"/>
      <c r="AI85" s="338"/>
    </row>
    <row r="86" spans="1:35" s="328" customFormat="1" ht="12.75">
      <c r="A86" s="545" t="s">
        <v>1107</v>
      </c>
      <c r="B86" s="504" t="s">
        <v>856</v>
      </c>
      <c r="C86" s="327"/>
      <c r="D86" s="327"/>
      <c r="E86" s="327"/>
      <c r="F86" s="327"/>
      <c r="G86" s="371"/>
      <c r="H86" s="337"/>
      <c r="I86" s="337"/>
      <c r="J86" s="337"/>
      <c r="K86" s="337"/>
      <c r="L86" s="337"/>
      <c r="M86" s="337"/>
      <c r="N86" s="337"/>
      <c r="O86" s="337"/>
      <c r="P86" s="337"/>
      <c r="Q86" s="337"/>
      <c r="R86" s="337"/>
      <c r="S86" s="337"/>
      <c r="T86" s="337"/>
      <c r="U86" s="337"/>
      <c r="V86" s="338"/>
      <c r="W86" s="337"/>
      <c r="X86" s="337"/>
      <c r="Y86" s="337"/>
      <c r="Z86" s="337"/>
      <c r="AA86" s="337"/>
      <c r="AB86" s="337"/>
      <c r="AC86" s="337"/>
      <c r="AD86" s="337"/>
      <c r="AE86" s="337"/>
      <c r="AF86" s="326"/>
      <c r="AG86" s="326"/>
      <c r="AH86" s="326"/>
      <c r="AI86" s="337"/>
    </row>
    <row r="87" spans="1:35" s="447" customFormat="1" ht="38.25">
      <c r="A87" s="441"/>
      <c r="B87" s="441">
        <v>11</v>
      </c>
      <c r="C87" s="442" t="s">
        <v>857</v>
      </c>
      <c r="D87" s="442" t="s">
        <v>858</v>
      </c>
      <c r="E87" s="442"/>
      <c r="F87" s="442"/>
      <c r="G87" s="443"/>
      <c r="H87" s="444"/>
      <c r="I87" s="444"/>
      <c r="J87" s="444"/>
      <c r="K87" s="444"/>
      <c r="L87" s="444"/>
      <c r="M87" s="444"/>
      <c r="N87" s="444"/>
      <c r="O87" s="444"/>
      <c r="P87" s="444"/>
      <c r="Q87" s="444"/>
      <c r="R87" s="444"/>
      <c r="S87" s="444"/>
      <c r="T87" s="444"/>
      <c r="U87" s="444"/>
      <c r="V87" s="444"/>
      <c r="W87" s="444"/>
      <c r="X87" s="444"/>
      <c r="Y87" s="444"/>
      <c r="Z87" s="444"/>
      <c r="AA87" s="445">
        <f>SUM(AA88:AA94)</f>
        <v>26969</v>
      </c>
      <c r="AB87" s="445">
        <f>SUM(AB88:AB94)</f>
        <v>21179</v>
      </c>
      <c r="AC87" s="445">
        <f>SUM(AC88:AC94)</f>
        <v>4921</v>
      </c>
      <c r="AD87" s="445">
        <f>SUM(AD88:AD94)</f>
        <v>0</v>
      </c>
      <c r="AE87" s="445">
        <f>SUM(AE88:AE94)</f>
        <v>5431.79</v>
      </c>
      <c r="AF87" s="446"/>
      <c r="AG87" s="446"/>
      <c r="AH87" s="446"/>
      <c r="AI87" s="444"/>
    </row>
    <row r="88" spans="1:35" s="511" customFormat="1" ht="38.25">
      <c r="A88" s="505"/>
      <c r="B88" s="505"/>
      <c r="C88" s="498" t="s">
        <v>903</v>
      </c>
      <c r="D88" s="498" t="s">
        <v>904</v>
      </c>
      <c r="E88" s="498"/>
      <c r="F88" s="498"/>
      <c r="G88" s="506" t="s">
        <v>275</v>
      </c>
      <c r="H88" s="507"/>
      <c r="I88" s="507"/>
      <c r="J88" s="507"/>
      <c r="K88" s="507" t="s">
        <v>286</v>
      </c>
      <c r="L88" s="605" t="s">
        <v>1234</v>
      </c>
      <c r="M88" s="507"/>
      <c r="N88" s="507" t="s">
        <v>483</v>
      </c>
      <c r="O88" s="508"/>
      <c r="P88" s="508"/>
      <c r="Q88" s="507"/>
      <c r="R88" s="507"/>
      <c r="S88" s="508"/>
      <c r="T88" s="508"/>
      <c r="U88" s="508"/>
      <c r="V88" s="338">
        <v>0</v>
      </c>
      <c r="W88" s="508"/>
      <c r="X88" s="508"/>
      <c r="Y88" s="508"/>
      <c r="Z88" s="508"/>
      <c r="AA88" s="353">
        <f>AB88+AC88</f>
        <v>0</v>
      </c>
      <c r="AB88" s="509"/>
      <c r="AC88" s="509"/>
      <c r="AD88" s="509"/>
      <c r="AE88" s="353">
        <f t="shared" ref="AE88:AE94" si="8">(AB88*$AB$407+$AC$407*AC88)/1000</f>
        <v>0</v>
      </c>
      <c r="AF88" s="510"/>
      <c r="AG88" s="510"/>
      <c r="AH88" s="510"/>
      <c r="AI88" s="508"/>
    </row>
    <row r="89" spans="1:35" ht="51">
      <c r="A89" s="437"/>
      <c r="B89" s="437"/>
      <c r="C89" s="323" t="s">
        <v>766</v>
      </c>
      <c r="D89" s="323" t="s">
        <v>765</v>
      </c>
      <c r="E89" s="323" t="s">
        <v>732</v>
      </c>
      <c r="F89" s="323"/>
      <c r="G89" s="371" t="s">
        <v>275</v>
      </c>
      <c r="H89" s="339" t="s">
        <v>273</v>
      </c>
      <c r="I89" s="339"/>
      <c r="J89" s="339"/>
      <c r="K89" s="339" t="s">
        <v>283</v>
      </c>
      <c r="L89" s="605" t="s">
        <v>1234</v>
      </c>
      <c r="M89" s="339"/>
      <c r="N89" s="339" t="s">
        <v>486</v>
      </c>
      <c r="O89" s="338"/>
      <c r="P89" s="338"/>
      <c r="Q89" s="339"/>
      <c r="R89" s="339"/>
      <c r="S89" s="338" t="s">
        <v>296</v>
      </c>
      <c r="T89" s="339">
        <v>2009</v>
      </c>
      <c r="U89" s="338"/>
      <c r="V89" s="338">
        <v>0</v>
      </c>
      <c r="W89" s="339"/>
      <c r="X89" s="339"/>
      <c r="Y89" s="338"/>
      <c r="Z89" s="338"/>
      <c r="AA89" s="353">
        <v>869</v>
      </c>
      <c r="AB89" s="353"/>
      <c r="AC89" s="353"/>
      <c r="AD89" s="353"/>
      <c r="AE89" s="353">
        <f t="shared" si="8"/>
        <v>0</v>
      </c>
      <c r="AF89" s="312"/>
      <c r="AG89" s="312"/>
      <c r="AH89" s="312"/>
      <c r="AI89" s="338"/>
    </row>
    <row r="90" spans="1:35">
      <c r="A90" s="580"/>
      <c r="B90" s="580"/>
      <c r="C90" s="560"/>
      <c r="D90" s="560"/>
      <c r="E90" s="581" t="s">
        <v>733</v>
      </c>
      <c r="F90" s="560"/>
      <c r="G90" s="586"/>
      <c r="H90" s="587"/>
      <c r="I90" s="587"/>
      <c r="J90" s="587"/>
      <c r="K90" s="587"/>
      <c r="L90" s="605" t="s">
        <v>263</v>
      </c>
      <c r="M90" s="587"/>
      <c r="N90" s="587"/>
      <c r="O90" s="582"/>
      <c r="P90" s="582"/>
      <c r="Q90" s="587"/>
      <c r="R90" s="587"/>
      <c r="S90" s="582"/>
      <c r="T90" s="587"/>
      <c r="U90" s="582"/>
      <c r="V90" s="587">
        <v>0</v>
      </c>
      <c r="W90" s="587"/>
      <c r="X90" s="587"/>
      <c r="Y90" s="582"/>
      <c r="Z90" s="582"/>
      <c r="AA90" s="583">
        <f>AB90+AC90</f>
        <v>12621</v>
      </c>
      <c r="AB90" s="588">
        <v>9543</v>
      </c>
      <c r="AC90" s="588">
        <v>3078</v>
      </c>
      <c r="AD90" s="583"/>
      <c r="AE90" s="583">
        <f t="shared" si="8"/>
        <v>2619.63</v>
      </c>
      <c r="AF90" s="589"/>
      <c r="AG90" s="589"/>
      <c r="AH90" s="589"/>
      <c r="AI90" s="582"/>
    </row>
    <row r="91" spans="1:35">
      <c r="A91" s="580"/>
      <c r="B91" s="580"/>
      <c r="C91" s="560"/>
      <c r="D91" s="560"/>
      <c r="E91" s="581" t="s">
        <v>981</v>
      </c>
      <c r="F91" s="560"/>
      <c r="G91" s="586"/>
      <c r="H91" s="587"/>
      <c r="I91" s="587"/>
      <c r="J91" s="587"/>
      <c r="K91" s="587"/>
      <c r="L91" s="605" t="s">
        <v>742</v>
      </c>
      <c r="M91" s="587"/>
      <c r="N91" s="587"/>
      <c r="O91" s="582"/>
      <c r="P91" s="582"/>
      <c r="Q91" s="587"/>
      <c r="R91" s="587"/>
      <c r="S91" s="582"/>
      <c r="T91" s="587"/>
      <c r="U91" s="582"/>
      <c r="V91" s="587">
        <v>0</v>
      </c>
      <c r="W91" s="587"/>
      <c r="X91" s="587"/>
      <c r="Y91" s="582"/>
      <c r="Z91" s="582"/>
      <c r="AA91" s="583">
        <f>AB91+AC91</f>
        <v>13479</v>
      </c>
      <c r="AB91" s="588">
        <v>11636</v>
      </c>
      <c r="AC91" s="588">
        <v>1843</v>
      </c>
      <c r="AD91" s="583"/>
      <c r="AE91" s="583">
        <f t="shared" si="8"/>
        <v>2812.16</v>
      </c>
      <c r="AF91" s="589"/>
      <c r="AG91" s="589"/>
      <c r="AH91" s="589"/>
      <c r="AI91" s="582"/>
    </row>
    <row r="92" spans="1:35" ht="63.75">
      <c r="A92" s="437"/>
      <c r="B92" s="437"/>
      <c r="C92" s="395"/>
      <c r="D92" s="605" t="s">
        <v>1236</v>
      </c>
      <c r="E92" s="323"/>
      <c r="F92" s="323"/>
      <c r="G92" s="371" t="s">
        <v>275</v>
      </c>
      <c r="H92" s="339"/>
      <c r="I92" s="339"/>
      <c r="J92" s="339"/>
      <c r="K92" s="339" t="s">
        <v>284</v>
      </c>
      <c r="L92" s="605" t="s">
        <v>1234</v>
      </c>
      <c r="M92" s="339"/>
      <c r="N92" s="339"/>
      <c r="O92" s="338"/>
      <c r="P92" s="338"/>
      <c r="Q92" s="339"/>
      <c r="R92" s="339"/>
      <c r="S92" s="338"/>
      <c r="T92" s="338"/>
      <c r="U92" s="338"/>
      <c r="V92" s="338">
        <v>0</v>
      </c>
      <c r="W92" s="338"/>
      <c r="X92" s="338"/>
      <c r="Y92" s="338"/>
      <c r="Z92" s="338"/>
      <c r="AA92" s="353">
        <f>AB92+AC92</f>
        <v>0</v>
      </c>
      <c r="AB92" s="353"/>
      <c r="AC92" s="353"/>
      <c r="AD92" s="353"/>
      <c r="AE92" s="353">
        <f t="shared" si="8"/>
        <v>0</v>
      </c>
      <c r="AF92" s="312"/>
      <c r="AG92" s="312"/>
      <c r="AH92" s="312"/>
      <c r="AI92" s="338"/>
    </row>
    <row r="93" spans="1:35" ht="18.75">
      <c r="A93" s="438"/>
      <c r="B93" s="438"/>
      <c r="C93" s="323"/>
      <c r="D93" s="323" t="s">
        <v>905</v>
      </c>
      <c r="E93" s="323"/>
      <c r="F93" s="323"/>
      <c r="G93" s="371" t="s">
        <v>275</v>
      </c>
      <c r="H93" s="339" t="s">
        <v>273</v>
      </c>
      <c r="I93" s="339"/>
      <c r="J93" s="339"/>
      <c r="K93" s="339" t="s">
        <v>288</v>
      </c>
      <c r="L93" s="605" t="s">
        <v>263</v>
      </c>
      <c r="M93" s="339"/>
      <c r="N93" s="339" t="s">
        <v>484</v>
      </c>
      <c r="O93" s="338"/>
      <c r="P93" s="338"/>
      <c r="Q93" s="338"/>
      <c r="R93" s="339"/>
      <c r="S93" s="338"/>
      <c r="T93" s="338"/>
      <c r="U93" s="338"/>
      <c r="V93" s="338">
        <v>0</v>
      </c>
      <c r="W93" s="339"/>
      <c r="X93" s="339"/>
      <c r="Y93" s="338"/>
      <c r="Z93" s="338"/>
      <c r="AA93" s="353">
        <f>AB93+AC93</f>
        <v>0</v>
      </c>
      <c r="AB93" s="353"/>
      <c r="AC93" s="353"/>
      <c r="AD93" s="353"/>
      <c r="AE93" s="353">
        <f t="shared" si="8"/>
        <v>0</v>
      </c>
      <c r="AF93" s="312"/>
      <c r="AG93" s="312"/>
      <c r="AH93" s="312"/>
      <c r="AI93" s="338"/>
    </row>
    <row r="94" spans="1:35" ht="25.5">
      <c r="A94" s="437"/>
      <c r="B94" s="437"/>
      <c r="C94" s="475"/>
      <c r="D94" s="323" t="s">
        <v>62</v>
      </c>
      <c r="E94" s="323"/>
      <c r="F94" s="323"/>
      <c r="G94" s="371" t="s">
        <v>275</v>
      </c>
      <c r="H94" s="339" t="s">
        <v>273</v>
      </c>
      <c r="I94" s="339"/>
      <c r="J94" s="339"/>
      <c r="K94" s="339" t="s">
        <v>288</v>
      </c>
      <c r="L94" s="605" t="s">
        <v>1234</v>
      </c>
      <c r="M94" s="339"/>
      <c r="N94" s="339" t="s">
        <v>486</v>
      </c>
      <c r="O94" s="338"/>
      <c r="P94" s="338"/>
      <c r="Q94" s="339"/>
      <c r="R94" s="339"/>
      <c r="S94" s="338"/>
      <c r="T94" s="338"/>
      <c r="U94" s="338"/>
      <c r="V94" s="338">
        <v>0</v>
      </c>
      <c r="W94" s="338"/>
      <c r="X94" s="338"/>
      <c r="Y94" s="338"/>
      <c r="Z94" s="338"/>
      <c r="AA94" s="353">
        <f>AB94+AC94</f>
        <v>0</v>
      </c>
      <c r="AB94" s="353"/>
      <c r="AC94" s="353"/>
      <c r="AD94" s="353"/>
      <c r="AE94" s="353">
        <f t="shared" si="8"/>
        <v>0</v>
      </c>
      <c r="AF94" s="312"/>
      <c r="AG94" s="312"/>
      <c r="AH94" s="312"/>
      <c r="AI94" s="338"/>
    </row>
    <row r="95" spans="1:35" ht="38.25" hidden="1">
      <c r="A95" s="437"/>
      <c r="B95" s="437"/>
      <c r="C95" s="323" t="s">
        <v>373</v>
      </c>
      <c r="D95" s="475"/>
      <c r="E95" s="475"/>
      <c r="F95" s="323"/>
      <c r="G95" s="371"/>
      <c r="H95" s="339"/>
      <c r="I95" s="339"/>
      <c r="J95" s="339"/>
      <c r="K95" s="339"/>
      <c r="L95" s="339"/>
      <c r="M95" s="339"/>
      <c r="N95" s="339"/>
      <c r="O95" s="338"/>
      <c r="P95" s="338"/>
      <c r="Q95" s="339"/>
      <c r="R95" s="339"/>
      <c r="S95" s="338"/>
      <c r="T95" s="338"/>
      <c r="U95" s="338"/>
      <c r="V95" s="338">
        <v>0</v>
      </c>
      <c r="W95" s="338"/>
      <c r="X95" s="338"/>
      <c r="Y95" s="338"/>
      <c r="Z95" s="338"/>
      <c r="AA95" s="353"/>
      <c r="AB95" s="353"/>
      <c r="AC95" s="353"/>
      <c r="AD95" s="353"/>
      <c r="AE95" s="353"/>
      <c r="AF95" s="312"/>
      <c r="AG95" s="312"/>
      <c r="AH95" s="312"/>
      <c r="AI95" s="338"/>
    </row>
    <row r="96" spans="1:35" s="447" customFormat="1" ht="38.25">
      <c r="A96" s="441"/>
      <c r="B96" s="441">
        <v>12</v>
      </c>
      <c r="C96" s="442" t="s">
        <v>982</v>
      </c>
      <c r="D96" s="442" t="s">
        <v>860</v>
      </c>
      <c r="E96" s="442"/>
      <c r="F96" s="442"/>
      <c r="G96" s="443"/>
      <c r="H96" s="444"/>
      <c r="I96" s="444"/>
      <c r="J96" s="444"/>
      <c r="K96" s="444"/>
      <c r="L96" s="444"/>
      <c r="M96" s="444"/>
      <c r="N96" s="444"/>
      <c r="O96" s="444"/>
      <c r="P96" s="444"/>
      <c r="Q96" s="444"/>
      <c r="R96" s="444"/>
      <c r="S96" s="444"/>
      <c r="T96" s="444"/>
      <c r="U96" s="444"/>
      <c r="V96" s="444"/>
      <c r="W96" s="444"/>
      <c r="X96" s="444"/>
      <c r="Y96" s="444"/>
      <c r="Z96" s="444"/>
      <c r="AA96" s="445">
        <f>SUM(AA97)</f>
        <v>0</v>
      </c>
      <c r="AB96" s="445">
        <f>SUM(AB97)</f>
        <v>0</v>
      </c>
      <c r="AC96" s="445">
        <f>SUM(AC97)</f>
        <v>0</v>
      </c>
      <c r="AD96" s="445">
        <f>SUM(AD97)</f>
        <v>0</v>
      </c>
      <c r="AE96" s="445">
        <f>SUM(AE97)</f>
        <v>0</v>
      </c>
      <c r="AF96" s="446"/>
      <c r="AG96" s="446"/>
      <c r="AH96" s="446"/>
      <c r="AI96" s="444"/>
    </row>
    <row r="97" spans="1:35" ht="51" outlineLevel="1">
      <c r="A97" s="437"/>
      <c r="B97" s="437"/>
      <c r="C97" s="323" t="s">
        <v>983</v>
      </c>
      <c r="D97" s="323" t="s">
        <v>984</v>
      </c>
      <c r="E97" s="323" t="s">
        <v>889</v>
      </c>
      <c r="F97" s="323"/>
      <c r="G97" s="371" t="s">
        <v>275</v>
      </c>
      <c r="H97" s="339" t="s">
        <v>273</v>
      </c>
      <c r="I97" s="339"/>
      <c r="J97" s="339"/>
      <c r="K97" s="339" t="s">
        <v>768</v>
      </c>
      <c r="L97" s="605" t="s">
        <v>1235</v>
      </c>
      <c r="M97" s="339"/>
      <c r="N97" s="339" t="s">
        <v>486</v>
      </c>
      <c r="O97" s="338"/>
      <c r="P97" s="338"/>
      <c r="Q97" s="339"/>
      <c r="R97" s="339"/>
      <c r="S97" s="338"/>
      <c r="T97" s="338"/>
      <c r="U97" s="338"/>
      <c r="V97" s="338">
        <v>0</v>
      </c>
      <c r="W97" s="338"/>
      <c r="X97" s="338"/>
      <c r="Y97" s="338"/>
      <c r="Z97" s="338"/>
      <c r="AA97" s="353">
        <f>AB97+AC97</f>
        <v>0</v>
      </c>
      <c r="AB97" s="353"/>
      <c r="AC97" s="353"/>
      <c r="AD97" s="353"/>
      <c r="AE97" s="353">
        <f>(AB97*$AB$407+$AC$407*AC97)/1000</f>
        <v>0</v>
      </c>
      <c r="AF97" s="312"/>
      <c r="AG97" s="312"/>
      <c r="AH97" s="312"/>
      <c r="AI97" s="338"/>
    </row>
    <row r="98" spans="1:35" ht="38.25" hidden="1" outlineLevel="1">
      <c r="A98" s="437"/>
      <c r="B98" s="437"/>
      <c r="C98" s="395"/>
      <c r="D98" s="323" t="s">
        <v>458</v>
      </c>
      <c r="E98" s="323"/>
      <c r="F98" s="323"/>
      <c r="G98" s="371" t="s">
        <v>275</v>
      </c>
      <c r="H98" s="339" t="s">
        <v>273</v>
      </c>
      <c r="I98" s="339"/>
      <c r="J98" s="339"/>
      <c r="K98" s="339" t="s">
        <v>288</v>
      </c>
      <c r="L98" s="339" t="s">
        <v>459</v>
      </c>
      <c r="M98" s="339"/>
      <c r="N98" s="339" t="s">
        <v>486</v>
      </c>
      <c r="O98" s="338"/>
      <c r="P98" s="338"/>
      <c r="Q98" s="339"/>
      <c r="R98" s="339"/>
      <c r="S98" s="338"/>
      <c r="T98" s="338"/>
      <c r="U98" s="338"/>
      <c r="V98" s="338">
        <v>0</v>
      </c>
      <c r="W98" s="338"/>
      <c r="X98" s="338"/>
      <c r="Y98" s="338"/>
      <c r="Z98" s="338"/>
      <c r="AA98" s="353"/>
      <c r="AB98" s="353"/>
      <c r="AC98" s="353"/>
      <c r="AD98" s="353"/>
      <c r="AE98" s="353"/>
      <c r="AF98" s="312"/>
      <c r="AG98" s="312"/>
      <c r="AH98" s="312"/>
      <c r="AI98" s="338"/>
    </row>
    <row r="99" spans="1:35" ht="38.25" hidden="1">
      <c r="A99" s="437"/>
      <c r="B99" s="437"/>
      <c r="C99" s="323" t="s">
        <v>388</v>
      </c>
      <c r="D99" s="323" t="s">
        <v>389</v>
      </c>
      <c r="E99" s="323"/>
      <c r="F99" s="323"/>
      <c r="G99" s="371" t="s">
        <v>275</v>
      </c>
      <c r="H99" s="339" t="s">
        <v>273</v>
      </c>
      <c r="I99" s="339"/>
      <c r="J99" s="339"/>
      <c r="K99" s="339" t="s">
        <v>284</v>
      </c>
      <c r="L99" s="339"/>
      <c r="M99" s="339"/>
      <c r="N99" s="339" t="s">
        <v>486</v>
      </c>
      <c r="O99" s="338"/>
      <c r="P99" s="338"/>
      <c r="Q99" s="339"/>
      <c r="R99" s="339"/>
      <c r="S99" s="338"/>
      <c r="T99" s="338"/>
      <c r="U99" s="338"/>
      <c r="V99" s="338">
        <v>0</v>
      </c>
      <c r="W99" s="338"/>
      <c r="X99" s="338"/>
      <c r="Y99" s="338"/>
      <c r="Z99" s="338"/>
      <c r="AA99" s="353"/>
      <c r="AB99" s="353"/>
      <c r="AC99" s="353"/>
      <c r="AD99" s="353"/>
      <c r="AE99" s="353"/>
      <c r="AF99" s="312"/>
      <c r="AG99" s="312"/>
      <c r="AH99" s="312"/>
      <c r="AI99" s="338"/>
    </row>
    <row r="100" spans="1:35" ht="25.5" hidden="1">
      <c r="A100" s="437"/>
      <c r="B100" s="437"/>
      <c r="C100" s="323" t="s">
        <v>573</v>
      </c>
      <c r="D100" s="323" t="s">
        <v>574</v>
      </c>
      <c r="E100" s="323"/>
      <c r="F100" s="323"/>
      <c r="G100" s="371" t="s">
        <v>275</v>
      </c>
      <c r="H100" s="339" t="s">
        <v>273</v>
      </c>
      <c r="I100" s="339"/>
      <c r="J100" s="339"/>
      <c r="K100" s="339" t="s">
        <v>283</v>
      </c>
      <c r="L100" s="339" t="s">
        <v>263</v>
      </c>
      <c r="M100" s="339"/>
      <c r="N100" s="339" t="s">
        <v>486</v>
      </c>
      <c r="O100" s="338"/>
      <c r="P100" s="338"/>
      <c r="Q100" s="339"/>
      <c r="R100" s="339"/>
      <c r="S100" s="338"/>
      <c r="T100" s="338"/>
      <c r="U100" s="338"/>
      <c r="V100" s="338">
        <v>0</v>
      </c>
      <c r="W100" s="338"/>
      <c r="X100" s="338"/>
      <c r="Y100" s="338"/>
      <c r="Z100" s="338"/>
      <c r="AA100" s="353"/>
      <c r="AB100" s="353"/>
      <c r="AC100" s="353"/>
      <c r="AD100" s="353"/>
      <c r="AE100" s="353"/>
      <c r="AF100" s="312"/>
      <c r="AG100" s="312"/>
      <c r="AH100" s="312"/>
      <c r="AI100" s="338"/>
    </row>
    <row r="101" spans="1:35" s="447" customFormat="1" ht="38.25">
      <c r="A101" s="441"/>
      <c r="B101" s="441">
        <v>13</v>
      </c>
      <c r="C101" s="442" t="s">
        <v>861</v>
      </c>
      <c r="D101" s="442" t="s">
        <v>862</v>
      </c>
      <c r="E101" s="442"/>
      <c r="F101" s="442"/>
      <c r="G101" s="443"/>
      <c r="H101" s="444"/>
      <c r="I101" s="444"/>
      <c r="J101" s="444"/>
      <c r="K101" s="444"/>
      <c r="L101" s="444"/>
      <c r="M101" s="444"/>
      <c r="N101" s="444"/>
      <c r="O101" s="444"/>
      <c r="P101" s="444"/>
      <c r="Q101" s="444"/>
      <c r="R101" s="444"/>
      <c r="S101" s="444"/>
      <c r="T101" s="444"/>
      <c r="U101" s="444"/>
      <c r="V101" s="444"/>
      <c r="W101" s="444"/>
      <c r="X101" s="444"/>
      <c r="Y101" s="444"/>
      <c r="Z101" s="444"/>
      <c r="AA101" s="445">
        <f>SUM(AA102:AA105)</f>
        <v>0</v>
      </c>
      <c r="AB101" s="445">
        <f>SUM(AB102:AB105)</f>
        <v>0</v>
      </c>
      <c r="AC101" s="445">
        <f>SUM(AC102:AC105)</f>
        <v>0</v>
      </c>
      <c r="AD101" s="445">
        <f>SUM(AD102:AD105)</f>
        <v>0</v>
      </c>
      <c r="AE101" s="445">
        <f>SUM(AE102:AE105)</f>
        <v>0</v>
      </c>
      <c r="AF101" s="446"/>
      <c r="AG101" s="446"/>
      <c r="AH101" s="446"/>
      <c r="AI101" s="444"/>
    </row>
    <row r="102" spans="1:35" ht="38.25">
      <c r="A102" s="437"/>
      <c r="B102" s="437"/>
      <c r="C102" s="323" t="s">
        <v>770</v>
      </c>
      <c r="D102" s="323" t="s">
        <v>988</v>
      </c>
      <c r="E102" s="323" t="s">
        <v>889</v>
      </c>
      <c r="F102" s="323"/>
      <c r="G102" s="371" t="s">
        <v>275</v>
      </c>
      <c r="H102" s="339" t="s">
        <v>273</v>
      </c>
      <c r="I102" s="339"/>
      <c r="J102" s="339"/>
      <c r="K102" s="339" t="s">
        <v>288</v>
      </c>
      <c r="L102" s="339" t="s">
        <v>445</v>
      </c>
      <c r="M102" s="339"/>
      <c r="N102" s="339" t="s">
        <v>486</v>
      </c>
      <c r="O102" s="338"/>
      <c r="P102" s="338"/>
      <c r="Q102" s="339"/>
      <c r="R102" s="339"/>
      <c r="S102" s="338"/>
      <c r="T102" s="338"/>
      <c r="U102" s="338"/>
      <c r="V102" s="338">
        <v>0</v>
      </c>
      <c r="W102" s="338"/>
      <c r="X102" s="338"/>
      <c r="Y102" s="338"/>
      <c r="Z102" s="338"/>
      <c r="AA102" s="353">
        <f>AB102+AC102</f>
        <v>0</v>
      </c>
      <c r="AB102" s="353"/>
      <c r="AC102" s="353"/>
      <c r="AD102" s="353"/>
      <c r="AE102" s="353">
        <f>(AB102*$AB$407+$AC$407*AC102)/1000</f>
        <v>0</v>
      </c>
      <c r="AF102" s="312"/>
      <c r="AG102" s="312"/>
      <c r="AH102" s="312"/>
      <c r="AI102" s="338"/>
    </row>
    <row r="103" spans="1:35" ht="38.25">
      <c r="A103" s="437"/>
      <c r="B103" s="437"/>
      <c r="C103" s="323"/>
      <c r="D103" s="323" t="s">
        <v>907</v>
      </c>
      <c r="E103" s="323"/>
      <c r="F103" s="323"/>
      <c r="G103" s="371" t="s">
        <v>275</v>
      </c>
      <c r="H103" s="339" t="s">
        <v>273</v>
      </c>
      <c r="I103" s="339"/>
      <c r="J103" s="339"/>
      <c r="K103" s="339" t="s">
        <v>285</v>
      </c>
      <c r="L103" s="339" t="s">
        <v>342</v>
      </c>
      <c r="M103" s="339"/>
      <c r="N103" s="339" t="s">
        <v>486</v>
      </c>
      <c r="O103" s="338"/>
      <c r="P103" s="338"/>
      <c r="Q103" s="339"/>
      <c r="R103" s="339"/>
      <c r="S103" s="338"/>
      <c r="T103" s="338"/>
      <c r="U103" s="338"/>
      <c r="V103" s="338">
        <v>0</v>
      </c>
      <c r="W103" s="338"/>
      <c r="X103" s="338"/>
      <c r="Y103" s="338"/>
      <c r="Z103" s="338"/>
      <c r="AA103" s="353">
        <f>AB103+AC103</f>
        <v>0</v>
      </c>
      <c r="AB103" s="353"/>
      <c r="AC103" s="353"/>
      <c r="AD103" s="353"/>
      <c r="AE103" s="353">
        <f>(AB103*$AB$407+$AC$407*AC103)/1000</f>
        <v>0</v>
      </c>
      <c r="AF103" s="312"/>
      <c r="AG103" s="312"/>
      <c r="AH103" s="312"/>
      <c r="AI103" s="338"/>
    </row>
    <row r="104" spans="1:35" ht="38.25">
      <c r="A104" s="437"/>
      <c r="B104" s="437"/>
      <c r="C104" s="323"/>
      <c r="D104" s="498" t="s">
        <v>1243</v>
      </c>
      <c r="E104" s="498"/>
      <c r="F104" s="323"/>
      <c r="G104" s="371" t="s">
        <v>275</v>
      </c>
      <c r="H104" s="339" t="s">
        <v>273</v>
      </c>
      <c r="I104" s="339"/>
      <c r="J104" s="339"/>
      <c r="K104" s="339" t="s">
        <v>285</v>
      </c>
      <c r="L104" s="339" t="s">
        <v>342</v>
      </c>
      <c r="M104" s="339"/>
      <c r="N104" s="339" t="s">
        <v>486</v>
      </c>
      <c r="O104" s="338"/>
      <c r="P104" s="338"/>
      <c r="Q104" s="339"/>
      <c r="R104" s="339"/>
      <c r="S104" s="338"/>
      <c r="T104" s="338"/>
      <c r="U104" s="338"/>
      <c r="V104" s="338">
        <v>0</v>
      </c>
      <c r="W104" s="338"/>
      <c r="X104" s="338"/>
      <c r="Y104" s="338"/>
      <c r="Z104" s="338"/>
      <c r="AA104" s="353">
        <f>AB104+AC104</f>
        <v>0</v>
      </c>
      <c r="AB104" s="353"/>
      <c r="AC104" s="353"/>
      <c r="AD104" s="353"/>
      <c r="AE104" s="353">
        <f>(AB104*$AB$407+$AC$407*AC104)/1000</f>
        <v>0</v>
      </c>
      <c r="AF104" s="312"/>
      <c r="AG104" s="312"/>
      <c r="AH104" s="312"/>
      <c r="AI104" s="338"/>
    </row>
    <row r="105" spans="1:35" ht="25.5">
      <c r="A105" s="437"/>
      <c r="B105" s="437"/>
      <c r="C105" s="606" t="s">
        <v>1239</v>
      </c>
      <c r="D105" s="606" t="s">
        <v>1240</v>
      </c>
      <c r="E105" s="323"/>
      <c r="F105" s="323"/>
      <c r="G105" s="371"/>
      <c r="H105" s="339"/>
      <c r="I105" s="339"/>
      <c r="J105" s="339"/>
      <c r="K105" s="339"/>
      <c r="L105" s="605" t="s">
        <v>1241</v>
      </c>
      <c r="M105" s="338"/>
      <c r="N105" s="338"/>
      <c r="O105" s="338"/>
      <c r="P105" s="338"/>
      <c r="Q105" s="338"/>
      <c r="R105" s="338"/>
      <c r="S105" s="338"/>
      <c r="T105" s="338"/>
      <c r="U105" s="338"/>
      <c r="V105" s="338">
        <v>0</v>
      </c>
      <c r="W105" s="338"/>
      <c r="X105" s="338"/>
      <c r="Y105" s="338"/>
      <c r="Z105" s="338"/>
      <c r="AA105" s="353"/>
      <c r="AB105" s="353"/>
      <c r="AC105" s="353"/>
      <c r="AD105" s="353"/>
      <c r="AE105" s="353"/>
      <c r="AF105" s="312"/>
      <c r="AG105" s="312"/>
      <c r="AH105" s="312"/>
      <c r="AI105" s="338"/>
    </row>
    <row r="106" spans="1:35" s="328" customFormat="1" ht="12.75">
      <c r="A106" s="545" t="s">
        <v>1108</v>
      </c>
      <c r="B106" s="504" t="s">
        <v>1238</v>
      </c>
      <c r="C106" s="327"/>
      <c r="D106" s="327"/>
      <c r="E106" s="327"/>
      <c r="F106" s="327"/>
      <c r="G106" s="371"/>
      <c r="H106" s="337"/>
      <c r="I106" s="337"/>
      <c r="J106" s="337"/>
      <c r="K106" s="337"/>
      <c r="L106" s="337"/>
      <c r="M106" s="337"/>
      <c r="N106" s="337"/>
      <c r="O106" s="337"/>
      <c r="P106" s="337"/>
      <c r="Q106" s="337"/>
      <c r="R106" s="337"/>
      <c r="S106" s="337"/>
      <c r="T106" s="337"/>
      <c r="U106" s="337"/>
      <c r="V106" s="338">
        <v>0</v>
      </c>
      <c r="W106" s="337"/>
      <c r="X106" s="337"/>
      <c r="Y106" s="337"/>
      <c r="Z106" s="337"/>
      <c r="AA106" s="337"/>
      <c r="AB106" s="337"/>
      <c r="AC106" s="337"/>
      <c r="AD106" s="337"/>
      <c r="AE106" s="337"/>
      <c r="AF106" s="326"/>
      <c r="AG106" s="326"/>
      <c r="AH106" s="326"/>
      <c r="AI106" s="337"/>
    </row>
    <row r="107" spans="1:35" s="447" customFormat="1" ht="51">
      <c r="A107" s="441"/>
      <c r="B107" s="441">
        <v>14</v>
      </c>
      <c r="C107" s="442" t="s">
        <v>639</v>
      </c>
      <c r="D107" s="442" t="s">
        <v>636</v>
      </c>
      <c r="E107" s="442"/>
      <c r="F107" s="442"/>
      <c r="G107" s="443"/>
      <c r="H107" s="444"/>
      <c r="I107" s="444"/>
      <c r="J107" s="444"/>
      <c r="K107" s="444"/>
      <c r="L107" s="444"/>
      <c r="M107" s="444"/>
      <c r="N107" s="444"/>
      <c r="O107" s="444"/>
      <c r="P107" s="444"/>
      <c r="Q107" s="444"/>
      <c r="R107" s="444"/>
      <c r="S107" s="444"/>
      <c r="T107" s="444"/>
      <c r="U107" s="444"/>
      <c r="V107" s="444"/>
      <c r="W107" s="444"/>
      <c r="X107" s="444"/>
      <c r="Y107" s="444"/>
      <c r="Z107" s="444"/>
      <c r="AA107" s="445">
        <f>SUM(AA108:AA110)</f>
        <v>35542</v>
      </c>
      <c r="AB107" s="445">
        <f>SUM(AB108:AB110)</f>
        <v>27799</v>
      </c>
      <c r="AC107" s="445">
        <f>SUM(AC108:AC110)</f>
        <v>7743</v>
      </c>
      <c r="AD107" s="445">
        <f>SUM(AD108:AD110)</f>
        <v>0</v>
      </c>
      <c r="AE107" s="445">
        <f>SUM(AE108:AE110)</f>
        <v>7386.39</v>
      </c>
      <c r="AF107" s="446"/>
      <c r="AG107" s="446"/>
      <c r="AH107" s="446"/>
      <c r="AI107" s="444"/>
    </row>
    <row r="108" spans="1:35" ht="25.5">
      <c r="A108" s="437"/>
      <c r="B108" s="437"/>
      <c r="C108" s="323" t="s">
        <v>59</v>
      </c>
      <c r="D108" s="323" t="s">
        <v>571</v>
      </c>
      <c r="E108" s="323" t="s">
        <v>889</v>
      </c>
      <c r="F108" s="327"/>
      <c r="G108" s="371" t="s">
        <v>275</v>
      </c>
      <c r="H108" s="338"/>
      <c r="I108" s="338"/>
      <c r="J108" s="338"/>
      <c r="K108" s="338" t="s">
        <v>288</v>
      </c>
      <c r="L108" s="339" t="s">
        <v>263</v>
      </c>
      <c r="M108" s="338"/>
      <c r="N108" s="339" t="s">
        <v>486</v>
      </c>
      <c r="O108" s="338"/>
      <c r="P108" s="338"/>
      <c r="Q108" s="338"/>
      <c r="R108" s="338"/>
      <c r="S108" s="338"/>
      <c r="T108" s="338"/>
      <c r="U108" s="338"/>
      <c r="V108" s="338">
        <v>0</v>
      </c>
      <c r="W108" s="338"/>
      <c r="X108" s="338"/>
      <c r="Y108" s="338"/>
      <c r="Z108" s="338"/>
      <c r="AA108" s="353"/>
      <c r="AB108" s="353"/>
      <c r="AC108" s="353"/>
      <c r="AD108" s="353"/>
      <c r="AE108" s="353">
        <f>(AB108*$AB$407+$AC$407*AC108)/1000</f>
        <v>0</v>
      </c>
      <c r="AF108" s="312"/>
      <c r="AG108" s="312"/>
      <c r="AH108" s="312"/>
      <c r="AI108" s="338"/>
    </row>
    <row r="109" spans="1:35" ht="38.25">
      <c r="A109" s="437"/>
      <c r="B109" s="437"/>
      <c r="C109" s="475"/>
      <c r="D109" s="323" t="s">
        <v>315</v>
      </c>
      <c r="E109" s="323" t="s">
        <v>908</v>
      </c>
      <c r="F109" s="324"/>
      <c r="G109" s="371" t="s">
        <v>275</v>
      </c>
      <c r="H109" s="338" t="s">
        <v>273</v>
      </c>
      <c r="I109" s="338"/>
      <c r="J109" s="339"/>
      <c r="K109" s="338" t="s">
        <v>283</v>
      </c>
      <c r="L109" s="339" t="s">
        <v>738</v>
      </c>
      <c r="M109" s="338"/>
      <c r="N109" s="338" t="s">
        <v>483</v>
      </c>
      <c r="O109" s="338"/>
      <c r="P109" s="338"/>
      <c r="Q109" s="338"/>
      <c r="R109" s="338"/>
      <c r="S109" s="338" t="s">
        <v>296</v>
      </c>
      <c r="T109" s="339">
        <v>2009</v>
      </c>
      <c r="U109" s="338"/>
      <c r="V109" s="338">
        <v>0</v>
      </c>
      <c r="W109" s="339"/>
      <c r="X109" s="339"/>
      <c r="Y109" s="338"/>
      <c r="Z109" s="338"/>
      <c r="AA109" s="353">
        <f>AB109+AC109</f>
        <v>35542</v>
      </c>
      <c r="AB109" s="595">
        <v>27799</v>
      </c>
      <c r="AC109" s="595">
        <v>7743</v>
      </c>
      <c r="AD109" s="356" t="s">
        <v>1210</v>
      </c>
      <c r="AE109" s="353">
        <f>(AB109*$AB$407+$AC$407*AC109)/1000</f>
        <v>7386.39</v>
      </c>
      <c r="AF109" s="312"/>
      <c r="AG109" s="312"/>
      <c r="AH109" s="312"/>
      <c r="AI109" s="338"/>
    </row>
    <row r="110" spans="1:35" ht="38.25">
      <c r="A110" s="437"/>
      <c r="B110" s="437"/>
      <c r="C110" s="323"/>
      <c r="D110" s="323" t="s">
        <v>527</v>
      </c>
      <c r="E110" s="323" t="s">
        <v>711</v>
      </c>
      <c r="F110" s="327"/>
      <c r="G110" s="371" t="s">
        <v>275</v>
      </c>
      <c r="H110" s="338"/>
      <c r="I110" s="338"/>
      <c r="J110" s="338"/>
      <c r="K110" s="338" t="s">
        <v>288</v>
      </c>
      <c r="L110" s="605" t="s">
        <v>1242</v>
      </c>
      <c r="M110" s="338"/>
      <c r="N110" s="339" t="s">
        <v>486</v>
      </c>
      <c r="O110" s="338"/>
      <c r="P110" s="338"/>
      <c r="Q110" s="338"/>
      <c r="R110" s="338"/>
      <c r="S110" s="338"/>
      <c r="T110" s="338"/>
      <c r="U110" s="338"/>
      <c r="V110" s="338">
        <v>0</v>
      </c>
      <c r="W110" s="338"/>
      <c r="X110" s="338"/>
      <c r="Y110" s="338"/>
      <c r="Z110" s="338"/>
      <c r="AA110" s="353">
        <f>AB110+AC110</f>
        <v>0</v>
      </c>
      <c r="AB110" s="353"/>
      <c r="AC110" s="353"/>
      <c r="AD110" s="353"/>
      <c r="AE110" s="353">
        <f>(AB110*$AB$407+$AC$407*AC110)/1000</f>
        <v>0</v>
      </c>
      <c r="AF110" s="312"/>
      <c r="AG110" s="312"/>
      <c r="AH110" s="312"/>
      <c r="AI110" s="338"/>
    </row>
    <row r="111" spans="1:35" s="447" customFormat="1" hidden="1" outlineLevel="1">
      <c r="A111" s="441"/>
      <c r="B111" s="441">
        <v>3</v>
      </c>
      <c r="C111" s="442" t="s">
        <v>675</v>
      </c>
      <c r="D111" s="442"/>
      <c r="E111" s="442"/>
      <c r="F111" s="448"/>
      <c r="G111" s="443"/>
      <c r="H111" s="444"/>
      <c r="I111" s="444"/>
      <c r="J111" s="444"/>
      <c r="K111" s="444"/>
      <c r="L111" s="444"/>
      <c r="M111" s="444"/>
      <c r="N111" s="444"/>
      <c r="O111" s="444"/>
      <c r="P111" s="444"/>
      <c r="Q111" s="444"/>
      <c r="R111" s="444"/>
      <c r="S111" s="444"/>
      <c r="T111" s="444"/>
      <c r="U111" s="444"/>
      <c r="V111" s="338">
        <v>0</v>
      </c>
      <c r="W111" s="444"/>
      <c r="X111" s="444"/>
      <c r="Y111" s="444"/>
      <c r="Z111" s="444"/>
      <c r="AA111" s="445"/>
      <c r="AB111" s="445"/>
      <c r="AC111" s="445"/>
      <c r="AD111" s="445"/>
      <c r="AE111" s="445"/>
      <c r="AF111" s="446"/>
      <c r="AG111" s="446"/>
      <c r="AH111" s="446"/>
      <c r="AI111" s="444"/>
    </row>
    <row r="112" spans="1:35" ht="51" hidden="1">
      <c r="A112" s="437"/>
      <c r="B112" s="437"/>
      <c r="C112" s="323" t="s">
        <v>552</v>
      </c>
      <c r="D112" s="323" t="s">
        <v>676</v>
      </c>
      <c r="E112" s="323"/>
      <c r="F112" s="323"/>
      <c r="G112" s="371" t="s">
        <v>275</v>
      </c>
      <c r="H112" s="339"/>
      <c r="I112" s="339"/>
      <c r="J112" s="339"/>
      <c r="K112" s="339" t="s">
        <v>285</v>
      </c>
      <c r="L112" s="339" t="s">
        <v>674</v>
      </c>
      <c r="M112" s="339"/>
      <c r="N112" s="339" t="s">
        <v>486</v>
      </c>
      <c r="O112" s="338"/>
      <c r="P112" s="338"/>
      <c r="Q112" s="339"/>
      <c r="R112" s="339"/>
      <c r="S112" s="338"/>
      <c r="T112" s="338"/>
      <c r="U112" s="338"/>
      <c r="V112" s="338">
        <v>0</v>
      </c>
      <c r="W112" s="338"/>
      <c r="X112" s="338"/>
      <c r="Y112" s="338"/>
      <c r="Z112" s="338"/>
      <c r="AA112" s="353"/>
      <c r="AB112" s="353"/>
      <c r="AC112" s="353"/>
      <c r="AD112" s="353"/>
      <c r="AE112" s="353"/>
      <c r="AF112" s="312"/>
      <c r="AG112" s="312"/>
      <c r="AH112" s="312"/>
      <c r="AI112" s="338"/>
    </row>
    <row r="113" spans="1:35" s="447" customFormat="1" ht="76.5">
      <c r="A113" s="441"/>
      <c r="B113" s="441">
        <v>15</v>
      </c>
      <c r="C113" s="442" t="s">
        <v>989</v>
      </c>
      <c r="D113" s="442" t="s">
        <v>636</v>
      </c>
      <c r="E113" s="442"/>
      <c r="F113" s="442"/>
      <c r="G113" s="444"/>
      <c r="H113" s="444"/>
      <c r="I113" s="444"/>
      <c r="J113" s="444"/>
      <c r="K113" s="444"/>
      <c r="L113" s="444"/>
      <c r="M113" s="444"/>
      <c r="N113" s="444"/>
      <c r="O113" s="444"/>
      <c r="P113" s="444"/>
      <c r="Q113" s="444"/>
      <c r="R113" s="444"/>
      <c r="S113" s="444"/>
      <c r="T113" s="444"/>
      <c r="U113" s="444"/>
      <c r="V113" s="444"/>
      <c r="W113" s="444"/>
      <c r="X113" s="444"/>
      <c r="Y113" s="444"/>
      <c r="Z113" s="444"/>
      <c r="AA113" s="445">
        <f>SUM(AA114:AA115)</f>
        <v>103172</v>
      </c>
      <c r="AB113" s="445">
        <f>SUM(AB114:AB115)</f>
        <v>96970</v>
      </c>
      <c r="AC113" s="445">
        <f>SUM(AC114:AC115)</f>
        <v>6202</v>
      </c>
      <c r="AD113" s="445">
        <f>SUM(AD114:AD115)</f>
        <v>0</v>
      </c>
      <c r="AE113" s="445">
        <f>SUM(AE114:AE115)</f>
        <v>21604.1</v>
      </c>
      <c r="AF113" s="446"/>
      <c r="AG113" s="446"/>
      <c r="AH113" s="446"/>
      <c r="AI113" s="444"/>
    </row>
    <row r="114" spans="1:35" s="352" customFormat="1" ht="25.5">
      <c r="A114" s="437"/>
      <c r="B114" s="437"/>
      <c r="C114" s="323" t="s">
        <v>990</v>
      </c>
      <c r="D114" s="323" t="s">
        <v>746</v>
      </c>
      <c r="E114" s="323" t="s">
        <v>714</v>
      </c>
      <c r="F114" s="323"/>
      <c r="G114" s="371" t="s">
        <v>275</v>
      </c>
      <c r="H114" s="339" t="s">
        <v>273</v>
      </c>
      <c r="I114" s="339"/>
      <c r="J114" s="339"/>
      <c r="K114" s="339" t="s">
        <v>747</v>
      </c>
      <c r="L114" s="339" t="s">
        <v>742</v>
      </c>
      <c r="M114" s="339"/>
      <c r="N114" s="339" t="s">
        <v>483</v>
      </c>
      <c r="O114" s="339"/>
      <c r="P114" s="339"/>
      <c r="Q114" s="339"/>
      <c r="R114" s="339"/>
      <c r="S114" s="339" t="s">
        <v>296</v>
      </c>
      <c r="T114" s="339">
        <v>2009</v>
      </c>
      <c r="U114" s="339"/>
      <c r="V114" s="338">
        <v>0</v>
      </c>
      <c r="W114" s="339"/>
      <c r="X114" s="339"/>
      <c r="Y114" s="338"/>
      <c r="Z114" s="339"/>
      <c r="AA114" s="353">
        <f>AB114+AC114</f>
        <v>10641</v>
      </c>
      <c r="AB114" s="601">
        <v>10001</v>
      </c>
      <c r="AC114" s="601">
        <v>640</v>
      </c>
      <c r="AD114" s="601" t="s">
        <v>1210</v>
      </c>
      <c r="AE114" s="353">
        <f>(AB114*$AB$407+$AC$407*AC114)/1000</f>
        <v>2228.21</v>
      </c>
      <c r="AF114" s="351"/>
      <c r="AG114" s="351"/>
      <c r="AH114" s="351"/>
      <c r="AI114" s="339"/>
    </row>
    <row r="115" spans="1:35" s="352" customFormat="1" ht="25.5">
      <c r="A115" s="437"/>
      <c r="B115" s="437"/>
      <c r="C115" s="323"/>
      <c r="D115" s="323" t="s">
        <v>1175</v>
      </c>
      <c r="E115" s="323" t="s">
        <v>1176</v>
      </c>
      <c r="F115" s="323"/>
      <c r="G115" s="371" t="s">
        <v>275</v>
      </c>
      <c r="H115" s="339" t="s">
        <v>273</v>
      </c>
      <c r="I115" s="339"/>
      <c r="J115" s="339"/>
      <c r="K115" s="339" t="s">
        <v>747</v>
      </c>
      <c r="L115" s="339" t="s">
        <v>742</v>
      </c>
      <c r="M115" s="339"/>
      <c r="N115" s="339" t="s">
        <v>483</v>
      </c>
      <c r="O115" s="339"/>
      <c r="P115" s="339"/>
      <c r="Q115" s="339"/>
      <c r="R115" s="339"/>
      <c r="S115" s="339" t="s">
        <v>296</v>
      </c>
      <c r="T115" s="339">
        <v>2009</v>
      </c>
      <c r="U115" s="339"/>
      <c r="V115" s="338">
        <v>0</v>
      </c>
      <c r="W115" s="339"/>
      <c r="X115" s="339"/>
      <c r="Y115" s="338"/>
      <c r="Z115" s="339"/>
      <c r="AA115" s="353">
        <f>AB115+AC115</f>
        <v>92531</v>
      </c>
      <c r="AB115" s="601">
        <v>86969</v>
      </c>
      <c r="AC115" s="601">
        <v>5562</v>
      </c>
      <c r="AD115" s="601" t="s">
        <v>1210</v>
      </c>
      <c r="AE115" s="353">
        <f>(AB115*$AB$407+$AC$407*AC115)/1000</f>
        <v>19375.89</v>
      </c>
      <c r="AF115" s="351"/>
      <c r="AG115" s="351"/>
      <c r="AH115" s="351"/>
      <c r="AI115" s="339"/>
    </row>
    <row r="116" spans="1:35">
      <c r="A116" s="437"/>
      <c r="B116" s="437"/>
      <c r="C116" s="324"/>
      <c r="D116" s="324"/>
      <c r="E116" s="324"/>
      <c r="F116" s="324"/>
      <c r="G116" s="371"/>
      <c r="H116" s="338"/>
      <c r="I116" s="338"/>
      <c r="J116" s="339"/>
      <c r="K116" s="338"/>
      <c r="L116" s="338"/>
      <c r="M116" s="338"/>
      <c r="N116" s="338"/>
      <c r="O116" s="338"/>
      <c r="P116" s="338"/>
      <c r="Q116" s="338"/>
      <c r="R116" s="338"/>
      <c r="S116" s="338"/>
      <c r="T116" s="338"/>
      <c r="U116" s="338"/>
      <c r="V116" s="338"/>
      <c r="W116" s="338"/>
      <c r="X116" s="338"/>
      <c r="Y116" s="338"/>
      <c r="Z116" s="338"/>
      <c r="AA116" s="353"/>
      <c r="AB116" s="353"/>
      <c r="AC116" s="353"/>
      <c r="AD116" s="353"/>
      <c r="AE116" s="353"/>
      <c r="AF116" s="312"/>
      <c r="AG116" s="312"/>
      <c r="AH116" s="312"/>
      <c r="AI116" s="338"/>
    </row>
    <row r="117" spans="1:35" s="328" customFormat="1" ht="12.75">
      <c r="A117" s="545" t="s">
        <v>1109</v>
      </c>
      <c r="B117" s="504" t="s">
        <v>991</v>
      </c>
      <c r="C117" s="327"/>
      <c r="D117" s="327"/>
      <c r="E117" s="327"/>
      <c r="F117" s="327"/>
      <c r="G117" s="371"/>
      <c r="H117" s="337"/>
      <c r="I117" s="337"/>
      <c r="J117" s="337"/>
      <c r="K117" s="337"/>
      <c r="L117" s="337"/>
      <c r="M117" s="337"/>
      <c r="N117" s="337"/>
      <c r="O117" s="337"/>
      <c r="P117" s="337"/>
      <c r="Q117" s="337"/>
      <c r="R117" s="337"/>
      <c r="S117" s="337"/>
      <c r="T117" s="337"/>
      <c r="U117" s="337"/>
      <c r="V117" s="338"/>
      <c r="W117" s="337"/>
      <c r="X117" s="337"/>
      <c r="Y117" s="337"/>
      <c r="Z117" s="337"/>
      <c r="AA117" s="337"/>
      <c r="AB117" s="337"/>
      <c r="AC117" s="337"/>
      <c r="AD117" s="337"/>
      <c r="AE117" s="337"/>
      <c r="AF117" s="326"/>
      <c r="AG117" s="326"/>
      <c r="AH117" s="326"/>
      <c r="AI117" s="337"/>
    </row>
    <row r="118" spans="1:35" s="447" customFormat="1" ht="51">
      <c r="A118" s="441"/>
      <c r="B118" s="441">
        <v>16</v>
      </c>
      <c r="C118" s="488" t="s">
        <v>648</v>
      </c>
      <c r="D118" s="442" t="s">
        <v>773</v>
      </c>
      <c r="E118" s="442"/>
      <c r="F118" s="448"/>
      <c r="G118" s="443"/>
      <c r="H118" s="444"/>
      <c r="I118" s="444"/>
      <c r="J118" s="444"/>
      <c r="K118" s="444"/>
      <c r="L118" s="444"/>
      <c r="M118" s="444"/>
      <c r="N118" s="444"/>
      <c r="O118" s="444"/>
      <c r="P118" s="444"/>
      <c r="Q118" s="444"/>
      <c r="R118" s="444"/>
      <c r="S118" s="444"/>
      <c r="T118" s="444"/>
      <c r="U118" s="444"/>
      <c r="V118" s="444"/>
      <c r="W118" s="444"/>
      <c r="X118" s="444"/>
      <c r="Y118" s="444"/>
      <c r="Z118" s="444"/>
      <c r="AA118" s="445">
        <f>SUM(AA120:AA126)</f>
        <v>81375</v>
      </c>
      <c r="AB118" s="445">
        <f>SUM(AB120:AB126)</f>
        <v>59519</v>
      </c>
      <c r="AC118" s="445">
        <f>SUM(AC120:AC126)</f>
        <v>21856</v>
      </c>
      <c r="AD118" s="445">
        <f>SUM(AD120:AD126)</f>
        <v>0</v>
      </c>
      <c r="AE118" s="445">
        <f>SUM(AE120:AE126)</f>
        <v>16870.189999999999</v>
      </c>
      <c r="AF118" s="446"/>
      <c r="AG118" s="446"/>
      <c r="AH118" s="446"/>
      <c r="AI118" s="444"/>
    </row>
    <row r="119" spans="1:35" ht="25.5">
      <c r="A119" s="437"/>
      <c r="B119" s="437"/>
      <c r="C119" s="606" t="s">
        <v>1244</v>
      </c>
      <c r="D119" s="606" t="s">
        <v>1245</v>
      </c>
      <c r="E119" s="323"/>
      <c r="F119" s="327"/>
      <c r="G119" s="371" t="s">
        <v>275</v>
      </c>
      <c r="H119" s="338"/>
      <c r="I119" s="338"/>
      <c r="J119" s="338"/>
      <c r="K119" s="338"/>
      <c r="L119" s="605" t="s">
        <v>1246</v>
      </c>
      <c r="M119" s="338"/>
      <c r="N119" s="339" t="s">
        <v>486</v>
      </c>
      <c r="O119" s="338"/>
      <c r="P119" s="338"/>
      <c r="Q119" s="338"/>
      <c r="R119" s="338"/>
      <c r="S119" s="338"/>
      <c r="T119" s="338"/>
      <c r="U119" s="338"/>
      <c r="V119" s="338">
        <v>0</v>
      </c>
      <c r="W119" s="338"/>
      <c r="X119" s="338"/>
      <c r="Y119" s="338"/>
      <c r="Z119" s="338"/>
      <c r="AA119" s="353">
        <f>AB119+AC119</f>
        <v>81375</v>
      </c>
      <c r="AB119" s="595">
        <v>59519</v>
      </c>
      <c r="AC119" s="595">
        <v>21856</v>
      </c>
      <c r="AD119" s="601" t="s">
        <v>1210</v>
      </c>
      <c r="AE119" s="353">
        <f>(AB119*$AB$407+$AC$407*AC119)/1000</f>
        <v>16870.189999999999</v>
      </c>
      <c r="AF119" s="312"/>
      <c r="AG119" s="312"/>
      <c r="AH119" s="312"/>
      <c r="AI119" s="338"/>
    </row>
    <row r="120" spans="1:35" ht="63.75">
      <c r="A120" s="437"/>
      <c r="B120" s="437"/>
      <c r="C120" s="323" t="s">
        <v>454</v>
      </c>
      <c r="D120" s="323" t="s">
        <v>909</v>
      </c>
      <c r="E120" s="323" t="s">
        <v>778</v>
      </c>
      <c r="F120" s="327"/>
      <c r="G120" s="371" t="s">
        <v>275</v>
      </c>
      <c r="H120" s="338"/>
      <c r="I120" s="338"/>
      <c r="J120" s="338"/>
      <c r="K120" s="338" t="s">
        <v>288</v>
      </c>
      <c r="L120" s="605" t="s">
        <v>1247</v>
      </c>
      <c r="M120" s="338"/>
      <c r="N120" s="339" t="s">
        <v>486</v>
      </c>
      <c r="O120" s="338"/>
      <c r="P120" s="338"/>
      <c r="Q120" s="338"/>
      <c r="R120" s="338"/>
      <c r="S120" s="338"/>
      <c r="T120" s="338"/>
      <c r="U120" s="338"/>
      <c r="V120" s="338">
        <v>0</v>
      </c>
      <c r="W120" s="338"/>
      <c r="X120" s="338"/>
      <c r="Y120" s="338"/>
      <c r="Z120" s="338"/>
      <c r="AA120" s="353">
        <f t="shared" ref="AA120:AA125" si="9">AB120+AC120</f>
        <v>81375</v>
      </c>
      <c r="AB120" s="595">
        <v>59519</v>
      </c>
      <c r="AC120" s="595">
        <v>21856</v>
      </c>
      <c r="AD120" s="601" t="s">
        <v>1210</v>
      </c>
      <c r="AE120" s="353">
        <f t="shared" ref="AE120:AE125" si="10">(AB120*$AB$407+$AC$407*AC120)/1000</f>
        <v>16870.189999999999</v>
      </c>
      <c r="AF120" s="312"/>
      <c r="AG120" s="312"/>
      <c r="AH120" s="312"/>
      <c r="AI120" s="338"/>
    </row>
    <row r="121" spans="1:35" ht="25.5">
      <c r="A121" s="437"/>
      <c r="B121" s="437"/>
      <c r="C121" s="323"/>
      <c r="D121" s="323" t="s">
        <v>774</v>
      </c>
      <c r="E121" s="323"/>
      <c r="F121" s="327"/>
      <c r="G121" s="371" t="s">
        <v>275</v>
      </c>
      <c r="H121" s="338"/>
      <c r="I121" s="338"/>
      <c r="J121" s="338"/>
      <c r="K121" s="338" t="s">
        <v>288</v>
      </c>
      <c r="L121" s="605" t="s">
        <v>1248</v>
      </c>
      <c r="M121" s="338"/>
      <c r="N121" s="339" t="s">
        <v>486</v>
      </c>
      <c r="O121" s="338"/>
      <c r="P121" s="338"/>
      <c r="Q121" s="338"/>
      <c r="R121" s="338"/>
      <c r="S121" s="338"/>
      <c r="T121" s="338"/>
      <c r="U121" s="338"/>
      <c r="V121" s="338">
        <v>0</v>
      </c>
      <c r="W121" s="338"/>
      <c r="X121" s="338"/>
      <c r="Y121" s="338"/>
      <c r="Z121" s="338"/>
      <c r="AA121" s="353">
        <f t="shared" si="9"/>
        <v>0</v>
      </c>
      <c r="AB121" s="353"/>
      <c r="AC121" s="353"/>
      <c r="AD121" s="353"/>
      <c r="AE121" s="353">
        <f t="shared" si="10"/>
        <v>0</v>
      </c>
      <c r="AF121" s="312"/>
      <c r="AG121" s="312"/>
      <c r="AH121" s="312"/>
      <c r="AI121" s="338"/>
    </row>
    <row r="122" spans="1:35" ht="38.25">
      <c r="A122" s="437"/>
      <c r="B122" s="437"/>
      <c r="C122" s="323"/>
      <c r="D122" s="323" t="s">
        <v>775</v>
      </c>
      <c r="E122" s="323"/>
      <c r="F122" s="327"/>
      <c r="G122" s="371" t="s">
        <v>275</v>
      </c>
      <c r="H122" s="338"/>
      <c r="I122" s="338"/>
      <c r="J122" s="338"/>
      <c r="K122" s="338" t="s">
        <v>288</v>
      </c>
      <c r="L122" s="605" t="s">
        <v>1249</v>
      </c>
      <c r="M122" s="338"/>
      <c r="N122" s="339" t="s">
        <v>486</v>
      </c>
      <c r="O122" s="338"/>
      <c r="P122" s="338"/>
      <c r="Q122" s="338"/>
      <c r="R122" s="338"/>
      <c r="S122" s="338"/>
      <c r="T122" s="338"/>
      <c r="U122" s="338"/>
      <c r="V122" s="338">
        <v>0</v>
      </c>
      <c r="W122" s="338"/>
      <c r="X122" s="338"/>
      <c r="Y122" s="338"/>
      <c r="Z122" s="338"/>
      <c r="AA122" s="353">
        <f t="shared" si="9"/>
        <v>0</v>
      </c>
      <c r="AB122" s="353"/>
      <c r="AC122" s="353"/>
      <c r="AD122" s="353"/>
      <c r="AE122" s="353">
        <f t="shared" si="10"/>
        <v>0</v>
      </c>
      <c r="AF122" s="312"/>
      <c r="AG122" s="312"/>
      <c r="AH122" s="312"/>
      <c r="AI122" s="338"/>
    </row>
    <row r="123" spans="1:35">
      <c r="A123" s="437"/>
      <c r="B123" s="437"/>
      <c r="C123" s="606" t="s">
        <v>1250</v>
      </c>
      <c r="D123" s="323" t="s">
        <v>777</v>
      </c>
      <c r="E123" s="323"/>
      <c r="F123" s="327"/>
      <c r="G123" s="371" t="s">
        <v>275</v>
      </c>
      <c r="H123" s="338" t="s">
        <v>273</v>
      </c>
      <c r="I123" s="338"/>
      <c r="J123" s="338"/>
      <c r="K123" s="338" t="s">
        <v>288</v>
      </c>
      <c r="L123" s="339" t="s">
        <v>744</v>
      </c>
      <c r="M123" s="338"/>
      <c r="N123" s="339" t="s">
        <v>486</v>
      </c>
      <c r="O123" s="338"/>
      <c r="P123" s="338"/>
      <c r="Q123" s="338"/>
      <c r="R123" s="338"/>
      <c r="S123" s="338"/>
      <c r="T123" s="338"/>
      <c r="U123" s="338"/>
      <c r="V123" s="338">
        <v>0</v>
      </c>
      <c r="W123" s="338"/>
      <c r="X123" s="338"/>
      <c r="Y123" s="338"/>
      <c r="Z123" s="338"/>
      <c r="AA123" s="353">
        <f t="shared" si="9"/>
        <v>0</v>
      </c>
      <c r="AB123" s="353"/>
      <c r="AC123" s="353"/>
      <c r="AD123" s="353"/>
      <c r="AE123" s="353">
        <f t="shared" si="10"/>
        <v>0</v>
      </c>
      <c r="AF123" s="312"/>
      <c r="AG123" s="312"/>
      <c r="AH123" s="312"/>
      <c r="AI123" s="338"/>
    </row>
    <row r="124" spans="1:35" ht="25.5">
      <c r="A124" s="437"/>
      <c r="B124" s="437"/>
      <c r="C124" s="323" t="s">
        <v>60</v>
      </c>
      <c r="D124" s="323" t="s">
        <v>456</v>
      </c>
      <c r="E124" s="323"/>
      <c r="F124" s="327"/>
      <c r="G124" s="371" t="s">
        <v>275</v>
      </c>
      <c r="H124" s="338" t="s">
        <v>273</v>
      </c>
      <c r="I124" s="338"/>
      <c r="J124" s="338"/>
      <c r="K124" s="338" t="s">
        <v>288</v>
      </c>
      <c r="L124" s="605" t="s">
        <v>1251</v>
      </c>
      <c r="M124" s="338"/>
      <c r="N124" s="339" t="s">
        <v>486</v>
      </c>
      <c r="O124" s="338"/>
      <c r="P124" s="338"/>
      <c r="Q124" s="338"/>
      <c r="R124" s="338"/>
      <c r="S124" s="338"/>
      <c r="T124" s="338"/>
      <c r="U124" s="338"/>
      <c r="V124" s="338">
        <v>0</v>
      </c>
      <c r="W124" s="338"/>
      <c r="X124" s="338"/>
      <c r="Y124" s="338"/>
      <c r="Z124" s="338"/>
      <c r="AA124" s="353">
        <f t="shared" si="9"/>
        <v>0</v>
      </c>
      <c r="AB124" s="353"/>
      <c r="AC124" s="353"/>
      <c r="AD124" s="353"/>
      <c r="AE124" s="353">
        <f t="shared" si="10"/>
        <v>0</v>
      </c>
      <c r="AF124" s="312"/>
      <c r="AG124" s="312"/>
      <c r="AH124" s="312"/>
      <c r="AI124" s="338"/>
    </row>
    <row r="125" spans="1:35" ht="38.25">
      <c r="A125" s="437"/>
      <c r="B125" s="437"/>
      <c r="C125" s="323"/>
      <c r="D125" s="323" t="s">
        <v>779</v>
      </c>
      <c r="E125" s="323"/>
      <c r="F125" s="323"/>
      <c r="G125" s="371" t="s">
        <v>275</v>
      </c>
      <c r="H125" s="339" t="s">
        <v>273</v>
      </c>
      <c r="I125" s="339"/>
      <c r="J125" s="339"/>
      <c r="K125" s="339" t="s">
        <v>284</v>
      </c>
      <c r="L125" s="605" t="s">
        <v>1252</v>
      </c>
      <c r="M125" s="339"/>
      <c r="N125" s="339" t="s">
        <v>486</v>
      </c>
      <c r="O125" s="338"/>
      <c r="P125" s="338"/>
      <c r="Q125" s="339"/>
      <c r="R125" s="339"/>
      <c r="S125" s="338"/>
      <c r="T125" s="338"/>
      <c r="U125" s="338"/>
      <c r="V125" s="338">
        <v>0</v>
      </c>
      <c r="W125" s="338"/>
      <c r="X125" s="338"/>
      <c r="Y125" s="338"/>
      <c r="Z125" s="338"/>
      <c r="AA125" s="353">
        <f t="shared" si="9"/>
        <v>0</v>
      </c>
      <c r="AB125" s="353"/>
      <c r="AC125" s="353"/>
      <c r="AD125" s="353"/>
      <c r="AE125" s="353">
        <f t="shared" si="10"/>
        <v>0</v>
      </c>
      <c r="AF125" s="312"/>
      <c r="AG125" s="312"/>
      <c r="AH125" s="312"/>
      <c r="AI125" s="338"/>
    </row>
    <row r="126" spans="1:35">
      <c r="A126" s="437"/>
      <c r="B126" s="437"/>
      <c r="C126" s="324"/>
      <c r="D126" s="324"/>
      <c r="E126" s="324"/>
      <c r="F126" s="324"/>
      <c r="G126" s="371"/>
      <c r="H126" s="338"/>
      <c r="I126" s="338"/>
      <c r="J126" s="339"/>
      <c r="K126" s="338"/>
      <c r="L126" s="338"/>
      <c r="M126" s="338"/>
      <c r="N126" s="338"/>
      <c r="O126" s="338"/>
      <c r="P126" s="338"/>
      <c r="Q126" s="338"/>
      <c r="R126" s="338"/>
      <c r="S126" s="338"/>
      <c r="T126" s="338"/>
      <c r="U126" s="338"/>
      <c r="V126" s="338"/>
      <c r="W126" s="338"/>
      <c r="X126" s="338"/>
      <c r="Y126" s="338"/>
      <c r="Z126" s="338"/>
      <c r="AA126" s="353"/>
      <c r="AB126" s="353"/>
      <c r="AC126" s="353"/>
      <c r="AD126" s="353"/>
      <c r="AE126" s="353"/>
      <c r="AF126" s="312"/>
      <c r="AG126" s="312"/>
      <c r="AH126" s="312"/>
      <c r="AI126" s="338"/>
    </row>
    <row r="127" spans="1:35" s="328" customFormat="1" ht="12.75">
      <c r="A127" s="545" t="s">
        <v>1110</v>
      </c>
      <c r="B127" s="504" t="s">
        <v>992</v>
      </c>
      <c r="C127" s="327"/>
      <c r="D127" s="327"/>
      <c r="E127" s="327"/>
      <c r="F127" s="327"/>
      <c r="G127" s="371"/>
      <c r="H127" s="337"/>
      <c r="I127" s="337"/>
      <c r="J127" s="337"/>
      <c r="K127" s="337"/>
      <c r="L127" s="337"/>
      <c r="M127" s="337"/>
      <c r="N127" s="337"/>
      <c r="O127" s="337"/>
      <c r="P127" s="337"/>
      <c r="Q127" s="337"/>
      <c r="R127" s="337"/>
      <c r="S127" s="337"/>
      <c r="T127" s="337"/>
      <c r="U127" s="337"/>
      <c r="V127" s="338"/>
      <c r="W127" s="337"/>
      <c r="X127" s="337"/>
      <c r="Y127" s="337"/>
      <c r="Z127" s="337"/>
      <c r="AA127" s="337"/>
      <c r="AB127" s="337"/>
      <c r="AC127" s="337"/>
      <c r="AD127" s="337"/>
      <c r="AE127" s="337"/>
      <c r="AF127" s="326"/>
      <c r="AG127" s="326"/>
      <c r="AH127" s="326"/>
      <c r="AI127" s="337"/>
    </row>
    <row r="128" spans="1:35" s="447" customFormat="1" ht="38.25">
      <c r="A128" s="441"/>
      <c r="B128" s="441">
        <v>17</v>
      </c>
      <c r="C128" s="488" t="s">
        <v>671</v>
      </c>
      <c r="D128" s="442" t="s">
        <v>672</v>
      </c>
      <c r="E128" s="442"/>
      <c r="F128" s="442"/>
      <c r="G128" s="443"/>
      <c r="H128" s="444"/>
      <c r="I128" s="444"/>
      <c r="J128" s="444"/>
      <c r="K128" s="444"/>
      <c r="L128" s="444"/>
      <c r="M128" s="444"/>
      <c r="N128" s="444" t="s">
        <v>486</v>
      </c>
      <c r="O128" s="444"/>
      <c r="P128" s="444"/>
      <c r="Q128" s="444"/>
      <c r="R128" s="444"/>
      <c r="S128" s="444"/>
      <c r="T128" s="444"/>
      <c r="U128" s="444"/>
      <c r="V128" s="444"/>
      <c r="W128" s="444"/>
      <c r="X128" s="444"/>
      <c r="Y128" s="444"/>
      <c r="Z128" s="444"/>
      <c r="AA128" s="445">
        <f>SUM(AA129:AA134)</f>
        <v>3200</v>
      </c>
      <c r="AB128" s="445">
        <f>SUM(AB129:AB134)</f>
        <v>0</v>
      </c>
      <c r="AC128" s="445">
        <f>SUM(AC129:AC134)</f>
        <v>3200</v>
      </c>
      <c r="AD128" s="445">
        <f>SUM(AD129:AD134)</f>
        <v>0</v>
      </c>
      <c r="AE128" s="445">
        <f>SUM(AE129:AE134)</f>
        <v>640</v>
      </c>
      <c r="AF128" s="446"/>
      <c r="AG128" s="446"/>
      <c r="AH128" s="446"/>
      <c r="AI128" s="444"/>
    </row>
    <row r="129" spans="1:35" ht="38.25">
      <c r="A129" s="438"/>
      <c r="B129" s="438"/>
      <c r="C129" s="606" t="s">
        <v>1253</v>
      </c>
      <c r="D129" s="323" t="s">
        <v>814</v>
      </c>
      <c r="E129" s="598" t="s">
        <v>939</v>
      </c>
      <c r="F129" s="323"/>
      <c r="G129" s="371" t="s">
        <v>275</v>
      </c>
      <c r="H129" s="339" t="s">
        <v>273</v>
      </c>
      <c r="I129" s="339"/>
      <c r="J129" s="339"/>
      <c r="K129" s="339" t="s">
        <v>283</v>
      </c>
      <c r="L129" s="605" t="s">
        <v>1254</v>
      </c>
      <c r="M129" s="339"/>
      <c r="N129" s="339" t="s">
        <v>484</v>
      </c>
      <c r="O129" s="338"/>
      <c r="P129" s="338"/>
      <c r="Q129" s="338"/>
      <c r="R129" s="339"/>
      <c r="S129" s="338"/>
      <c r="T129" s="338">
        <v>2010</v>
      </c>
      <c r="U129" s="338"/>
      <c r="V129" s="338">
        <v>0</v>
      </c>
      <c r="W129" s="339"/>
      <c r="X129" s="339"/>
      <c r="Y129" s="338"/>
      <c r="Z129" s="338"/>
      <c r="AA129" s="353">
        <f>AB129+AC129</f>
        <v>3200</v>
      </c>
      <c r="AB129" s="353"/>
      <c r="AC129" s="596">
        <v>3200</v>
      </c>
      <c r="AD129" s="353"/>
      <c r="AE129" s="353">
        <f>(AB129*$AB$407+$AC$407*AC129)/1000</f>
        <v>640</v>
      </c>
      <c r="AF129" s="312"/>
      <c r="AG129" s="312"/>
      <c r="AH129" s="312"/>
      <c r="AI129" s="338"/>
    </row>
    <row r="130" spans="1:35" ht="38.25">
      <c r="A130" s="438"/>
      <c r="B130" s="438"/>
      <c r="C130" s="323" t="s">
        <v>940</v>
      </c>
      <c r="D130" s="323" t="s">
        <v>941</v>
      </c>
      <c r="E130" s="323" t="s">
        <v>942</v>
      </c>
      <c r="F130" s="323"/>
      <c r="G130" s="371" t="s">
        <v>275</v>
      </c>
      <c r="H130" s="339" t="s">
        <v>273</v>
      </c>
      <c r="I130" s="339"/>
      <c r="J130" s="339"/>
      <c r="K130" s="339" t="s">
        <v>288</v>
      </c>
      <c r="L130" s="339" t="s">
        <v>473</v>
      </c>
      <c r="M130" s="339"/>
      <c r="N130" s="339" t="s">
        <v>484</v>
      </c>
      <c r="O130" s="338"/>
      <c r="P130" s="338"/>
      <c r="Q130" s="338"/>
      <c r="R130" s="339"/>
      <c r="S130" s="338"/>
      <c r="T130" s="338"/>
      <c r="U130" s="338"/>
      <c r="V130" s="338">
        <v>0</v>
      </c>
      <c r="W130" s="339"/>
      <c r="X130" s="339"/>
      <c r="Y130" s="338"/>
      <c r="Z130" s="338"/>
      <c r="AA130" s="353">
        <f>AB130+AC130</f>
        <v>0</v>
      </c>
      <c r="AB130" s="353"/>
      <c r="AC130" s="353"/>
      <c r="AD130" s="353"/>
      <c r="AE130" s="353">
        <f>(AB130*$AB$407+$AC$407*AC130)/1000</f>
        <v>0</v>
      </c>
      <c r="AF130" s="312"/>
      <c r="AG130" s="312"/>
      <c r="AH130" s="312"/>
      <c r="AI130" s="338"/>
    </row>
    <row r="131" spans="1:35" ht="38.25">
      <c r="A131" s="438"/>
      <c r="B131" s="438"/>
      <c r="C131" s="323" t="s">
        <v>474</v>
      </c>
      <c r="D131" s="323" t="s">
        <v>477</v>
      </c>
      <c r="E131" s="323"/>
      <c r="F131" s="323"/>
      <c r="G131" s="371" t="s">
        <v>275</v>
      </c>
      <c r="H131" s="339" t="s">
        <v>273</v>
      </c>
      <c r="I131" s="339"/>
      <c r="J131" s="339"/>
      <c r="K131" s="339" t="s">
        <v>288</v>
      </c>
      <c r="L131" s="339" t="s">
        <v>473</v>
      </c>
      <c r="M131" s="339"/>
      <c r="N131" s="339" t="s">
        <v>484</v>
      </c>
      <c r="O131" s="338"/>
      <c r="P131" s="338"/>
      <c r="Q131" s="338"/>
      <c r="R131" s="339"/>
      <c r="S131" s="338"/>
      <c r="T131" s="338"/>
      <c r="U131" s="338"/>
      <c r="V131" s="338">
        <v>0</v>
      </c>
      <c r="W131" s="339"/>
      <c r="X131" s="339"/>
      <c r="Y131" s="338"/>
      <c r="Z131" s="338"/>
      <c r="AA131" s="353">
        <f>AB131+AC131</f>
        <v>0</v>
      </c>
      <c r="AB131" s="353"/>
      <c r="AC131" s="353"/>
      <c r="AD131" s="353"/>
      <c r="AE131" s="353">
        <f>(AB131*$AB$407+$AC$407*AC131)/1000</f>
        <v>0</v>
      </c>
      <c r="AF131" s="312"/>
      <c r="AG131" s="312"/>
      <c r="AH131" s="312"/>
      <c r="AI131" s="338"/>
    </row>
    <row r="132" spans="1:35" ht="38.25">
      <c r="A132" s="438"/>
      <c r="B132" s="438"/>
      <c r="C132" s="323" t="s">
        <v>632</v>
      </c>
      <c r="D132" s="323" t="s">
        <v>943</v>
      </c>
      <c r="E132" s="323" t="s">
        <v>944</v>
      </c>
      <c r="F132" s="323"/>
      <c r="G132" s="371"/>
      <c r="H132" s="339"/>
      <c r="I132" s="339"/>
      <c r="J132" s="339"/>
      <c r="K132" s="339"/>
      <c r="L132" s="605" t="s">
        <v>263</v>
      </c>
      <c r="M132" s="339"/>
      <c r="N132" s="339"/>
      <c r="O132" s="338"/>
      <c r="P132" s="338"/>
      <c r="Q132" s="338"/>
      <c r="R132" s="339"/>
      <c r="S132" s="338"/>
      <c r="T132" s="338"/>
      <c r="U132" s="338"/>
      <c r="V132" s="338">
        <v>0</v>
      </c>
      <c r="W132" s="339"/>
      <c r="X132" s="339"/>
      <c r="Y132" s="338"/>
      <c r="Z132" s="338"/>
      <c r="AA132" s="353">
        <f>AB132+AC132</f>
        <v>0</v>
      </c>
      <c r="AB132" s="353"/>
      <c r="AC132" s="353"/>
      <c r="AD132" s="353"/>
      <c r="AE132" s="353">
        <f>(AB132*$AB$407+$AC$407*AC132)/1000</f>
        <v>0</v>
      </c>
      <c r="AF132" s="312"/>
      <c r="AG132" s="312"/>
      <c r="AH132" s="312"/>
      <c r="AI132" s="338"/>
    </row>
    <row r="133" spans="1:35" ht="51">
      <c r="A133" s="437"/>
      <c r="B133" s="437"/>
      <c r="C133" s="320" t="s">
        <v>985</v>
      </c>
      <c r="D133" s="323" t="s">
        <v>986</v>
      </c>
      <c r="E133" s="323"/>
      <c r="F133" s="323"/>
      <c r="G133" s="371" t="s">
        <v>275</v>
      </c>
      <c r="H133" s="339" t="s">
        <v>273</v>
      </c>
      <c r="I133" s="339"/>
      <c r="J133" s="339"/>
      <c r="K133" s="339" t="s">
        <v>288</v>
      </c>
      <c r="L133" s="339" t="s">
        <v>987</v>
      </c>
      <c r="M133" s="339"/>
      <c r="N133" s="339" t="s">
        <v>486</v>
      </c>
      <c r="O133" s="338"/>
      <c r="P133" s="338"/>
      <c r="Q133" s="339"/>
      <c r="R133" s="339"/>
      <c r="S133" s="338"/>
      <c r="T133" s="338"/>
      <c r="U133" s="338"/>
      <c r="V133" s="338">
        <v>0</v>
      </c>
      <c r="W133" s="338"/>
      <c r="X133" s="338"/>
      <c r="Y133" s="338"/>
      <c r="Z133" s="338"/>
      <c r="AA133" s="353">
        <f>AB133+AC133</f>
        <v>0</v>
      </c>
      <c r="AB133" s="353"/>
      <c r="AC133" s="353"/>
      <c r="AD133" s="353"/>
      <c r="AE133" s="353">
        <f>(AB133*$AB$407+$AC$407*AC133)/1000</f>
        <v>0</v>
      </c>
      <c r="AF133" s="312"/>
      <c r="AG133" s="312"/>
      <c r="AH133" s="312"/>
      <c r="AI133" s="338"/>
    </row>
    <row r="134" spans="1:35">
      <c r="A134" s="437"/>
      <c r="B134" s="437"/>
      <c r="C134" s="324"/>
      <c r="D134" s="324"/>
      <c r="E134" s="324"/>
      <c r="F134" s="324"/>
      <c r="G134" s="371"/>
      <c r="H134" s="338"/>
      <c r="I134" s="338"/>
      <c r="J134" s="339"/>
      <c r="K134" s="338"/>
      <c r="L134" s="338"/>
      <c r="M134" s="338"/>
      <c r="N134" s="338"/>
      <c r="O134" s="338"/>
      <c r="P134" s="338"/>
      <c r="Q134" s="338"/>
      <c r="R134" s="338"/>
      <c r="S134" s="338"/>
      <c r="T134" s="338"/>
      <c r="U134" s="338"/>
      <c r="V134" s="338"/>
      <c r="W134" s="338"/>
      <c r="X134" s="338"/>
      <c r="Y134" s="338"/>
      <c r="Z134" s="338"/>
      <c r="AA134" s="353"/>
      <c r="AB134" s="353"/>
      <c r="AC134" s="353"/>
      <c r="AD134" s="353"/>
      <c r="AE134" s="353"/>
      <c r="AF134" s="312"/>
      <c r="AG134" s="312"/>
      <c r="AH134" s="312"/>
      <c r="AI134" s="338"/>
    </row>
    <row r="135" spans="1:35" s="328" customFormat="1" ht="12.75">
      <c r="A135" s="545" t="s">
        <v>1111</v>
      </c>
      <c r="B135" s="504" t="s">
        <v>996</v>
      </c>
      <c r="C135" s="327"/>
      <c r="D135" s="327"/>
      <c r="E135" s="327"/>
      <c r="F135" s="327"/>
      <c r="G135" s="371"/>
      <c r="H135" s="337"/>
      <c r="I135" s="337"/>
      <c r="J135" s="337"/>
      <c r="K135" s="337"/>
      <c r="L135" s="337"/>
      <c r="M135" s="337"/>
      <c r="N135" s="337"/>
      <c r="O135" s="337"/>
      <c r="P135" s="337"/>
      <c r="Q135" s="337"/>
      <c r="R135" s="337"/>
      <c r="S135" s="337"/>
      <c r="T135" s="337"/>
      <c r="U135" s="337"/>
      <c r="V135" s="338"/>
      <c r="W135" s="337"/>
      <c r="X135" s="337"/>
      <c r="Y135" s="337"/>
      <c r="Z135" s="337"/>
      <c r="AA135" s="337"/>
      <c r="AB135" s="337"/>
      <c r="AC135" s="337"/>
      <c r="AD135" s="337"/>
      <c r="AE135" s="337"/>
      <c r="AF135" s="326"/>
      <c r="AG135" s="326"/>
      <c r="AH135" s="326"/>
      <c r="AI135" s="337"/>
    </row>
    <row r="136" spans="1:35" s="447" customFormat="1" ht="38.25">
      <c r="A136" s="441"/>
      <c r="B136" s="441">
        <v>18</v>
      </c>
      <c r="C136" s="488" t="s">
        <v>997</v>
      </c>
      <c r="D136" s="612" t="s">
        <v>1255</v>
      </c>
      <c r="E136" s="442"/>
      <c r="F136" s="448"/>
      <c r="G136" s="443"/>
      <c r="H136" s="444"/>
      <c r="I136" s="444"/>
      <c r="J136" s="444"/>
      <c r="K136" s="444"/>
      <c r="L136" s="444"/>
      <c r="M136" s="444"/>
      <c r="N136" s="444"/>
      <c r="O136" s="444"/>
      <c r="P136" s="444"/>
      <c r="Q136" s="444"/>
      <c r="R136" s="444"/>
      <c r="S136" s="444"/>
      <c r="T136" s="444"/>
      <c r="U136" s="444"/>
      <c r="V136" s="444"/>
      <c r="W136" s="444"/>
      <c r="X136" s="444"/>
      <c r="Y136" s="444"/>
      <c r="Z136" s="444"/>
      <c r="AA136" s="445">
        <f>SUM(AA137:AA139)</f>
        <v>0</v>
      </c>
      <c r="AB136" s="445">
        <f>SUM(AB137:AB139)</f>
        <v>0</v>
      </c>
      <c r="AC136" s="445">
        <f>SUM(AC137:AC139)</f>
        <v>0</v>
      </c>
      <c r="AD136" s="445">
        <f>SUM(AD137:AD139)</f>
        <v>0</v>
      </c>
      <c r="AE136" s="445">
        <f>SUM(AE137:AE139)</f>
        <v>0</v>
      </c>
      <c r="AF136" s="446"/>
      <c r="AG136" s="446"/>
      <c r="AH136" s="446"/>
      <c r="AI136" s="444"/>
    </row>
    <row r="137" spans="1:35" s="522" customFormat="1" ht="51">
      <c r="A137" s="518"/>
      <c r="B137" s="518"/>
      <c r="C137" s="519" t="s">
        <v>999</v>
      </c>
      <c r="D137" s="519" t="s">
        <v>1000</v>
      </c>
      <c r="E137" s="323" t="s">
        <v>889</v>
      </c>
      <c r="F137" s="519"/>
      <c r="G137" s="465" t="s">
        <v>275</v>
      </c>
      <c r="H137" s="465"/>
      <c r="I137" s="465"/>
      <c r="J137" s="465"/>
      <c r="K137" s="465"/>
      <c r="L137" s="465" t="s">
        <v>744</v>
      </c>
      <c r="M137" s="465"/>
      <c r="N137" s="339" t="s">
        <v>484</v>
      </c>
      <c r="O137" s="465"/>
      <c r="P137" s="465"/>
      <c r="Q137" s="465"/>
      <c r="R137" s="465"/>
      <c r="S137" s="465"/>
      <c r="T137" s="465"/>
      <c r="U137" s="465"/>
      <c r="V137" s="338">
        <v>0</v>
      </c>
      <c r="W137" s="465"/>
      <c r="X137" s="465"/>
      <c r="Y137" s="465"/>
      <c r="Z137" s="465"/>
      <c r="AA137" s="353">
        <f>AB137+AC137</f>
        <v>0</v>
      </c>
      <c r="AB137" s="520"/>
      <c r="AC137" s="520"/>
      <c r="AD137" s="520"/>
      <c r="AE137" s="353">
        <f>(AB137*$AB$407+$AC$407*AC137)/1000</f>
        <v>0</v>
      </c>
      <c r="AF137" s="521"/>
      <c r="AG137" s="521"/>
      <c r="AH137" s="521"/>
      <c r="AI137" s="465"/>
    </row>
    <row r="138" spans="1:35" s="522" customFormat="1" ht="25.5">
      <c r="A138" s="518"/>
      <c r="B138" s="518"/>
      <c r="C138" s="519"/>
      <c r="D138" s="606" t="s">
        <v>1256</v>
      </c>
      <c r="E138" s="323" t="s">
        <v>889</v>
      </c>
      <c r="F138" s="519"/>
      <c r="G138" s="465" t="s">
        <v>275</v>
      </c>
      <c r="H138" s="465"/>
      <c r="I138" s="465"/>
      <c r="J138" s="465"/>
      <c r="K138" s="465"/>
      <c r="L138" s="605" t="s">
        <v>532</v>
      </c>
      <c r="M138" s="465"/>
      <c r="N138" s="339" t="s">
        <v>484</v>
      </c>
      <c r="O138" s="465"/>
      <c r="P138" s="465"/>
      <c r="Q138" s="465"/>
      <c r="R138" s="465"/>
      <c r="S138" s="465"/>
      <c r="T138" s="465"/>
      <c r="U138" s="465"/>
      <c r="V138" s="338">
        <v>0</v>
      </c>
      <c r="W138" s="465"/>
      <c r="X138" s="465"/>
      <c r="Y138" s="465"/>
      <c r="Z138" s="465"/>
      <c r="AA138" s="353">
        <f>AB138+AC138</f>
        <v>0</v>
      </c>
      <c r="AB138" s="520"/>
      <c r="AC138" s="520"/>
      <c r="AD138" s="520"/>
      <c r="AE138" s="353">
        <f>(AB138*$AB$407+$AC$407*AC138)/1000</f>
        <v>0</v>
      </c>
      <c r="AF138" s="521"/>
      <c r="AG138" s="521"/>
      <c r="AH138" s="521"/>
      <c r="AI138" s="465"/>
    </row>
    <row r="139" spans="1:35">
      <c r="A139" s="437"/>
      <c r="B139" s="437"/>
      <c r="C139" s="323"/>
      <c r="D139" s="323"/>
      <c r="E139" s="323"/>
      <c r="F139" s="323"/>
      <c r="G139" s="371"/>
      <c r="H139" s="339"/>
      <c r="I139" s="339"/>
      <c r="J139" s="339"/>
      <c r="K139" s="339"/>
      <c r="L139" s="338"/>
      <c r="M139" s="338"/>
      <c r="N139" s="338"/>
      <c r="O139" s="338"/>
      <c r="P139" s="338"/>
      <c r="Q139" s="338"/>
      <c r="R139" s="338"/>
      <c r="S139" s="338"/>
      <c r="T139" s="338"/>
      <c r="U139" s="338"/>
      <c r="V139" s="338">
        <v>0</v>
      </c>
      <c r="W139" s="338"/>
      <c r="X139" s="338"/>
      <c r="Y139" s="338"/>
      <c r="Z139" s="338"/>
      <c r="AA139" s="353"/>
      <c r="AB139" s="353"/>
      <c r="AC139" s="353"/>
      <c r="AD139" s="353"/>
      <c r="AE139" s="353"/>
      <c r="AF139" s="312"/>
      <c r="AG139" s="312"/>
      <c r="AH139" s="312"/>
      <c r="AI139" s="338"/>
    </row>
    <row r="140" spans="1:35">
      <c r="A140" s="437"/>
      <c r="B140" s="437"/>
      <c r="C140" s="323"/>
      <c r="D140" s="323"/>
      <c r="E140" s="323"/>
      <c r="F140" s="327"/>
      <c r="G140" s="371"/>
      <c r="H140" s="338"/>
      <c r="I140" s="338"/>
      <c r="J140" s="339"/>
      <c r="K140" s="338"/>
      <c r="L140" s="339"/>
      <c r="M140" s="339"/>
      <c r="N140" s="338"/>
      <c r="O140" s="338"/>
      <c r="P140" s="338"/>
      <c r="Q140" s="339"/>
      <c r="R140" s="339"/>
      <c r="S140" s="338"/>
      <c r="T140" s="338"/>
      <c r="U140" s="338"/>
      <c r="V140" s="338"/>
      <c r="W140" s="338"/>
      <c r="X140" s="338"/>
      <c r="Y140" s="338"/>
      <c r="Z140" s="338"/>
      <c r="AA140" s="353"/>
      <c r="AB140" s="353"/>
      <c r="AC140" s="353"/>
      <c r="AD140" s="353"/>
      <c r="AE140" s="353"/>
      <c r="AF140" s="312"/>
      <c r="AG140" s="312"/>
      <c r="AH140" s="312"/>
      <c r="AI140" s="338"/>
    </row>
    <row r="141" spans="1:35" ht="12.75">
      <c r="A141" s="541" t="s">
        <v>1081</v>
      </c>
      <c r="B141" s="503" t="s">
        <v>235</v>
      </c>
      <c r="C141" s="322"/>
      <c r="D141" s="322"/>
      <c r="E141" s="322"/>
      <c r="F141" s="322"/>
      <c r="G141" s="370"/>
      <c r="H141" s="336"/>
      <c r="I141" s="336"/>
      <c r="J141" s="336"/>
      <c r="K141" s="336"/>
      <c r="L141" s="336"/>
      <c r="M141" s="336"/>
      <c r="N141" s="336"/>
      <c r="O141" s="336"/>
      <c r="P141" s="336"/>
      <c r="Q141" s="336"/>
      <c r="R141" s="336"/>
      <c r="S141" s="336"/>
      <c r="T141" s="336"/>
      <c r="U141" s="336"/>
      <c r="V141" s="336"/>
      <c r="W141" s="336"/>
      <c r="X141" s="336"/>
      <c r="Y141" s="336"/>
      <c r="Z141" s="336"/>
      <c r="AA141" s="354"/>
      <c r="AB141" s="354"/>
      <c r="AC141" s="354"/>
      <c r="AD141" s="354"/>
      <c r="AE141" s="354"/>
      <c r="AF141" s="314"/>
      <c r="AG141" s="314"/>
      <c r="AH141" s="314"/>
      <c r="AI141" s="487"/>
    </row>
    <row r="142" spans="1:35">
      <c r="A142" s="437"/>
      <c r="B142" s="437"/>
      <c r="C142" s="323"/>
      <c r="D142" s="323"/>
      <c r="E142" s="323"/>
      <c r="F142" s="327"/>
      <c r="G142" s="371"/>
      <c r="H142" s="337"/>
      <c r="I142" s="337"/>
      <c r="J142" s="339"/>
      <c r="K142" s="338"/>
      <c r="L142" s="339"/>
      <c r="M142" s="339"/>
      <c r="N142" s="338"/>
      <c r="O142" s="338"/>
      <c r="P142" s="338"/>
      <c r="Q142" s="339"/>
      <c r="R142" s="339"/>
      <c r="S142" s="338"/>
      <c r="T142" s="338"/>
      <c r="U142" s="338"/>
      <c r="V142" s="338"/>
      <c r="W142" s="338"/>
      <c r="X142" s="338"/>
      <c r="Y142" s="338"/>
      <c r="Z142" s="338"/>
      <c r="AA142" s="353"/>
      <c r="AB142" s="353"/>
      <c r="AC142" s="353"/>
      <c r="AD142" s="353"/>
      <c r="AE142" s="353"/>
      <c r="AF142" s="312"/>
      <c r="AG142" s="312"/>
      <c r="AH142" s="312"/>
      <c r="AI142" s="338"/>
    </row>
    <row r="143" spans="1:35" s="447" customFormat="1" ht="38.25">
      <c r="A143" s="441"/>
      <c r="B143" s="441">
        <v>19</v>
      </c>
      <c r="C143" s="488" t="s">
        <v>911</v>
      </c>
      <c r="D143" s="442" t="s">
        <v>912</v>
      </c>
      <c r="E143" s="442"/>
      <c r="F143" s="448"/>
      <c r="G143" s="443"/>
      <c r="H143" s="444"/>
      <c r="I143" s="444"/>
      <c r="J143" s="444"/>
      <c r="K143" s="444"/>
      <c r="L143" s="444"/>
      <c r="M143" s="444"/>
      <c r="N143" s="444"/>
      <c r="O143" s="444"/>
      <c r="P143" s="444"/>
      <c r="Q143" s="444"/>
      <c r="R143" s="444"/>
      <c r="S143" s="444"/>
      <c r="T143" s="444"/>
      <c r="U143" s="444"/>
      <c r="V143" s="444"/>
      <c r="W143" s="444"/>
      <c r="X143" s="444"/>
      <c r="Y143" s="444"/>
      <c r="Z143" s="444"/>
      <c r="AA143" s="445">
        <f>SUM(AA144:AA145)</f>
        <v>1270</v>
      </c>
      <c r="AB143" s="445">
        <f>SUM(AB144:AB145)</f>
        <v>0</v>
      </c>
      <c r="AC143" s="445">
        <f>SUM(AC144:AC145)</f>
        <v>1270</v>
      </c>
      <c r="AD143" s="445">
        <f>SUM(AD144:AD145)</f>
        <v>0</v>
      </c>
      <c r="AE143" s="445">
        <f>SUM(AE144:AE145)</f>
        <v>254</v>
      </c>
      <c r="AF143" s="446"/>
      <c r="AG143" s="446"/>
      <c r="AH143" s="446"/>
      <c r="AI143" s="444"/>
    </row>
    <row r="144" spans="1:35" s="352" customFormat="1" ht="25.5">
      <c r="A144" s="437"/>
      <c r="B144" s="437"/>
      <c r="C144" s="323" t="s">
        <v>322</v>
      </c>
      <c r="D144" s="323" t="s">
        <v>783</v>
      </c>
      <c r="E144" s="323" t="s">
        <v>910</v>
      </c>
      <c r="F144" s="323"/>
      <c r="G144" s="371" t="s">
        <v>275</v>
      </c>
      <c r="H144" s="339" t="s">
        <v>273</v>
      </c>
      <c r="I144" s="339"/>
      <c r="J144" s="339"/>
      <c r="K144" s="339" t="s">
        <v>283</v>
      </c>
      <c r="L144" s="339" t="s">
        <v>263</v>
      </c>
      <c r="M144" s="339"/>
      <c r="N144" s="339" t="s">
        <v>486</v>
      </c>
      <c r="O144" s="339"/>
      <c r="P144" s="339"/>
      <c r="Q144" s="339"/>
      <c r="R144" s="339"/>
      <c r="S144" s="339" t="s">
        <v>296</v>
      </c>
      <c r="T144" s="339">
        <v>2010</v>
      </c>
      <c r="U144" s="339"/>
      <c r="V144" s="338">
        <v>0</v>
      </c>
      <c r="W144" s="339"/>
      <c r="X144" s="339"/>
      <c r="Y144" s="338"/>
      <c r="Z144" s="339"/>
      <c r="AA144" s="353">
        <f>AB144+AC144</f>
        <v>635</v>
      </c>
      <c r="AB144" s="356"/>
      <c r="AC144" s="356">
        <v>635</v>
      </c>
      <c r="AD144" s="356"/>
      <c r="AE144" s="353">
        <f>(AB144*$AB$407+$AC$407*AC144)/1000</f>
        <v>127</v>
      </c>
      <c r="AF144" s="351"/>
      <c r="AG144" s="351"/>
      <c r="AH144" s="351"/>
      <c r="AI144" s="339"/>
    </row>
    <row r="145" spans="1:40" s="352" customFormat="1" ht="25.5">
      <c r="A145" s="437"/>
      <c r="B145" s="437"/>
      <c r="C145" s="323"/>
      <c r="D145" s="323" t="s">
        <v>784</v>
      </c>
      <c r="F145" s="323"/>
      <c r="G145" s="371" t="s">
        <v>275</v>
      </c>
      <c r="H145" s="339" t="s">
        <v>273</v>
      </c>
      <c r="I145" s="339"/>
      <c r="J145" s="339"/>
      <c r="K145" s="339" t="s">
        <v>283</v>
      </c>
      <c r="L145" s="339" t="s">
        <v>263</v>
      </c>
      <c r="M145" s="339"/>
      <c r="N145" s="339" t="s">
        <v>486</v>
      </c>
      <c r="O145" s="339"/>
      <c r="P145" s="339"/>
      <c r="Q145" s="339"/>
      <c r="R145" s="339"/>
      <c r="S145" s="339" t="s">
        <v>296</v>
      </c>
      <c r="T145" s="339">
        <v>2010</v>
      </c>
      <c r="U145" s="339"/>
      <c r="V145" s="338">
        <v>0</v>
      </c>
      <c r="W145" s="339"/>
      <c r="X145" s="339"/>
      <c r="Y145" s="338"/>
      <c r="Z145" s="339"/>
      <c r="AA145" s="353">
        <f>AB145+AC145</f>
        <v>635</v>
      </c>
      <c r="AB145" s="356"/>
      <c r="AC145" s="356">
        <v>635</v>
      </c>
      <c r="AD145" s="356"/>
      <c r="AE145" s="353">
        <f>(AB145*$AB$407+$AC$407*AC145)/1000</f>
        <v>127</v>
      </c>
      <c r="AF145" s="351"/>
      <c r="AG145" s="351"/>
      <c r="AH145" s="351"/>
      <c r="AI145" s="339"/>
    </row>
    <row r="146" spans="1:40" ht="18.75" thickBot="1">
      <c r="A146" s="437"/>
      <c r="B146" s="437"/>
      <c r="C146" s="323"/>
      <c r="D146" s="323"/>
      <c r="E146" s="323"/>
      <c r="F146" s="327"/>
      <c r="G146" s="371"/>
      <c r="H146" s="338"/>
      <c r="I146" s="338"/>
      <c r="J146" s="339"/>
      <c r="K146" s="338"/>
      <c r="L146" s="339"/>
      <c r="M146" s="339"/>
      <c r="N146" s="338"/>
      <c r="O146" s="338"/>
      <c r="P146" s="338"/>
      <c r="Q146" s="339"/>
      <c r="R146" s="339"/>
      <c r="S146" s="338"/>
      <c r="T146" s="338"/>
      <c r="U146" s="338"/>
      <c r="V146" s="338"/>
      <c r="W146" s="338"/>
      <c r="X146" s="338"/>
      <c r="Y146" s="338"/>
      <c r="Z146" s="338"/>
      <c r="AA146" s="353"/>
      <c r="AB146" s="353"/>
      <c r="AC146" s="353"/>
      <c r="AD146" s="353"/>
      <c r="AE146" s="353"/>
      <c r="AF146" s="312"/>
      <c r="AG146" s="312"/>
      <c r="AH146" s="312"/>
      <c r="AI146" s="338"/>
    </row>
    <row r="147" spans="1:40" s="49" customFormat="1" ht="16.5" thickTop="1">
      <c r="A147" s="537">
        <v>2</v>
      </c>
      <c r="B147" s="500" t="s">
        <v>1188</v>
      </c>
      <c r="C147" s="321"/>
      <c r="D147" s="321"/>
      <c r="E147" s="321"/>
      <c r="F147" s="321"/>
      <c r="G147" s="369"/>
      <c r="H147" s="335"/>
      <c r="I147" s="335"/>
      <c r="J147" s="335"/>
      <c r="K147" s="335"/>
      <c r="L147" s="335"/>
      <c r="M147" s="335"/>
      <c r="N147" s="335"/>
      <c r="O147" s="335"/>
      <c r="P147" s="335"/>
      <c r="Q147" s="335"/>
      <c r="R147" s="335"/>
      <c r="S147" s="335"/>
      <c r="T147" s="335"/>
      <c r="U147" s="335"/>
      <c r="V147" s="340"/>
      <c r="W147" s="335"/>
      <c r="X147" s="335"/>
      <c r="Y147" s="335"/>
      <c r="Z147" s="335"/>
      <c r="AA147" s="335"/>
      <c r="AB147" s="335"/>
      <c r="AC147" s="335"/>
      <c r="AD147" s="335"/>
      <c r="AE147" s="335"/>
      <c r="AF147" s="562">
        <f>AA152+AA156+AA164+AA173+AA178+AA183</f>
        <v>1134645</v>
      </c>
      <c r="AG147" s="562">
        <f>AD152+AD156+AD164+AD173+AD178+AD183</f>
        <v>0</v>
      </c>
      <c r="AH147" s="562">
        <f>AE152+AE156+AE164+AE173+AE178+AE183</f>
        <v>235468.19999999998</v>
      </c>
      <c r="AI147" s="485"/>
      <c r="AJ147" s="376" t="s">
        <v>493</v>
      </c>
      <c r="AK147" s="376"/>
      <c r="AL147" s="376"/>
      <c r="AM147" s="376"/>
      <c r="AN147" s="376"/>
    </row>
    <row r="148" spans="1:40">
      <c r="A148" s="437"/>
      <c r="B148" s="437"/>
      <c r="C148" s="323"/>
      <c r="D148" s="324"/>
      <c r="E148" s="324"/>
      <c r="F148" s="327"/>
      <c r="G148" s="371"/>
      <c r="H148" s="338"/>
      <c r="I148" s="338"/>
      <c r="J148" s="338"/>
      <c r="K148" s="338"/>
      <c r="L148" s="338"/>
      <c r="M148" s="338"/>
      <c r="N148" s="338"/>
      <c r="O148" s="338"/>
      <c r="P148" s="338"/>
      <c r="Q148" s="339"/>
      <c r="R148" s="338"/>
      <c r="S148" s="338"/>
      <c r="T148" s="338"/>
      <c r="U148" s="338"/>
      <c r="V148" s="338"/>
      <c r="W148" s="338"/>
      <c r="X148" s="338"/>
      <c r="Y148" s="338"/>
      <c r="Z148" s="338"/>
      <c r="AA148" s="353"/>
      <c r="AB148" s="353"/>
      <c r="AC148" s="353"/>
      <c r="AD148" s="353"/>
      <c r="AE148" s="353"/>
      <c r="AF148" s="312"/>
      <c r="AG148" s="312"/>
      <c r="AH148" s="312"/>
      <c r="AI148" s="338"/>
    </row>
    <row r="149" spans="1:40" ht="12.75">
      <c r="A149" s="541" t="s">
        <v>1082</v>
      </c>
      <c r="B149" s="503" t="s">
        <v>864</v>
      </c>
      <c r="C149" s="322"/>
      <c r="D149" s="322"/>
      <c r="E149" s="322"/>
      <c r="F149" s="322"/>
      <c r="G149" s="370"/>
      <c r="H149" s="336"/>
      <c r="I149" s="336"/>
      <c r="J149" s="336"/>
      <c r="K149" s="336"/>
      <c r="L149" s="336"/>
      <c r="M149" s="336"/>
      <c r="N149" s="336"/>
      <c r="O149" s="336"/>
      <c r="P149" s="336"/>
      <c r="Q149" s="336"/>
      <c r="R149" s="336"/>
      <c r="S149" s="336"/>
      <c r="T149" s="336"/>
      <c r="U149" s="336"/>
      <c r="V149" s="336"/>
      <c r="W149" s="336"/>
      <c r="X149" s="336"/>
      <c r="Y149" s="336"/>
      <c r="Z149" s="336"/>
      <c r="AA149" s="354"/>
      <c r="AB149" s="354"/>
      <c r="AC149" s="354"/>
      <c r="AD149" s="354"/>
      <c r="AE149" s="354"/>
      <c r="AF149" s="314"/>
      <c r="AG149" s="314"/>
      <c r="AH149" s="314"/>
      <c r="AI149" s="487"/>
    </row>
    <row r="150" spans="1:40" ht="17.25" customHeight="1">
      <c r="A150" s="437"/>
      <c r="B150" s="437"/>
      <c r="C150" s="323"/>
      <c r="D150" s="323"/>
      <c r="E150" s="323"/>
      <c r="F150" s="323"/>
      <c r="G150" s="371"/>
      <c r="H150" s="339"/>
      <c r="I150" s="339"/>
      <c r="J150" s="339"/>
      <c r="K150" s="339"/>
      <c r="L150" s="338"/>
      <c r="M150" s="338"/>
      <c r="N150" s="338"/>
      <c r="O150" s="338"/>
      <c r="P150" s="338"/>
      <c r="Q150" s="338"/>
      <c r="R150" s="338"/>
      <c r="S150" s="338"/>
      <c r="T150" s="338"/>
      <c r="U150" s="338"/>
      <c r="V150" s="338"/>
      <c r="W150" s="338"/>
      <c r="X150" s="338"/>
      <c r="Y150" s="338"/>
      <c r="Z150" s="338"/>
      <c r="AA150" s="353"/>
      <c r="AB150" s="353"/>
      <c r="AC150" s="353"/>
      <c r="AD150" s="353"/>
      <c r="AE150" s="353"/>
      <c r="AF150" s="312"/>
      <c r="AG150" s="312"/>
      <c r="AH150" s="312"/>
      <c r="AI150" s="338"/>
    </row>
    <row r="151" spans="1:40" s="328" customFormat="1" ht="12.75">
      <c r="A151" s="545" t="s">
        <v>1112</v>
      </c>
      <c r="B151" s="504" t="s">
        <v>865</v>
      </c>
      <c r="C151" s="327"/>
      <c r="D151" s="327"/>
      <c r="E151" s="327"/>
      <c r="F151" s="327"/>
      <c r="G151" s="371"/>
      <c r="H151" s="337"/>
      <c r="I151" s="337"/>
      <c r="J151" s="337"/>
      <c r="K151" s="337"/>
      <c r="L151" s="337"/>
      <c r="M151" s="337"/>
      <c r="N151" s="337"/>
      <c r="O151" s="337"/>
      <c r="P151" s="337"/>
      <c r="Q151" s="337"/>
      <c r="R151" s="337"/>
      <c r="S151" s="337"/>
      <c r="T151" s="337"/>
      <c r="U151" s="337"/>
      <c r="V151" s="338"/>
      <c r="W151" s="337"/>
      <c r="X151" s="337"/>
      <c r="Y151" s="337"/>
      <c r="Z151" s="337"/>
      <c r="AA151" s="337"/>
      <c r="AB151" s="337"/>
      <c r="AC151" s="337"/>
      <c r="AD151" s="337"/>
      <c r="AE151" s="337"/>
      <c r="AF151" s="326"/>
      <c r="AG151" s="326"/>
      <c r="AH151" s="326"/>
      <c r="AI151" s="337"/>
    </row>
    <row r="152" spans="1:40" s="447" customFormat="1" ht="38.25">
      <c r="A152" s="441"/>
      <c r="B152" s="441">
        <v>20</v>
      </c>
      <c r="C152" s="442" t="s">
        <v>913</v>
      </c>
      <c r="D152" s="442"/>
      <c r="E152" s="442"/>
      <c r="F152" s="448"/>
      <c r="G152" s="443"/>
      <c r="H152" s="444"/>
      <c r="I152" s="444"/>
      <c r="J152" s="444"/>
      <c r="K152" s="444"/>
      <c r="L152" s="444"/>
      <c r="M152" s="444"/>
      <c r="N152" s="444"/>
      <c r="O152" s="444"/>
      <c r="P152" s="444"/>
      <c r="Q152" s="444"/>
      <c r="R152" s="444"/>
      <c r="S152" s="444"/>
      <c r="T152" s="444"/>
      <c r="U152" s="444"/>
      <c r="V152" s="444"/>
      <c r="W152" s="444"/>
      <c r="X152" s="444"/>
      <c r="Y152" s="444"/>
      <c r="Z152" s="444"/>
      <c r="AA152" s="445">
        <f>SUM(AA153)</f>
        <v>0</v>
      </c>
      <c r="AB152" s="445">
        <f>SUM(AB153)</f>
        <v>0</v>
      </c>
      <c r="AC152" s="445">
        <f>SUM(AC153)</f>
        <v>0</v>
      </c>
      <c r="AD152" s="445">
        <f>SUM(AD153)</f>
        <v>0</v>
      </c>
      <c r="AE152" s="445">
        <f>SUM(AE153)</f>
        <v>0</v>
      </c>
      <c r="AF152" s="446"/>
      <c r="AG152" s="446"/>
      <c r="AH152" s="446"/>
      <c r="AI152" s="444"/>
    </row>
    <row r="153" spans="1:40" ht="25.5">
      <c r="A153" s="437"/>
      <c r="B153" s="437"/>
      <c r="C153" s="323" t="s">
        <v>790</v>
      </c>
      <c r="D153" s="323" t="s">
        <v>786</v>
      </c>
      <c r="E153" s="323" t="s">
        <v>889</v>
      </c>
      <c r="F153" s="327"/>
      <c r="G153" s="371" t="s">
        <v>275</v>
      </c>
      <c r="H153" s="338"/>
      <c r="I153" s="338"/>
      <c r="J153" s="339"/>
      <c r="K153" s="338"/>
      <c r="L153" s="338" t="s">
        <v>532</v>
      </c>
      <c r="M153" s="338"/>
      <c r="N153" s="338" t="s">
        <v>486</v>
      </c>
      <c r="O153" s="338"/>
      <c r="P153" s="338"/>
      <c r="Q153" s="338"/>
      <c r="R153" s="338"/>
      <c r="S153" s="338"/>
      <c r="T153" s="338"/>
      <c r="U153" s="338"/>
      <c r="V153" s="338">
        <v>0</v>
      </c>
      <c r="W153" s="338"/>
      <c r="X153" s="338"/>
      <c r="Y153" s="338"/>
      <c r="Z153" s="338"/>
      <c r="AA153" s="353">
        <f>AB153+AC153</f>
        <v>0</v>
      </c>
      <c r="AB153" s="353"/>
      <c r="AC153" s="353"/>
      <c r="AD153" s="353"/>
      <c r="AE153" s="353">
        <f>(AB153*$AB$407+$AC$407*AC153)/1000</f>
        <v>0</v>
      </c>
      <c r="AF153" s="312"/>
      <c r="AG153" s="312"/>
      <c r="AH153" s="312"/>
      <c r="AI153" s="338"/>
    </row>
    <row r="154" spans="1:40">
      <c r="A154" s="437"/>
      <c r="B154" s="437"/>
      <c r="C154" s="323"/>
      <c r="D154" s="323"/>
      <c r="E154" s="323"/>
      <c r="F154" s="327"/>
      <c r="G154" s="371"/>
      <c r="H154" s="338"/>
      <c r="I154" s="338"/>
      <c r="J154" s="339"/>
      <c r="K154" s="338"/>
      <c r="L154" s="339"/>
      <c r="M154" s="339"/>
      <c r="N154" s="338"/>
      <c r="O154" s="338"/>
      <c r="P154" s="338"/>
      <c r="Q154" s="339"/>
      <c r="R154" s="339"/>
      <c r="S154" s="338"/>
      <c r="T154" s="338"/>
      <c r="U154" s="338"/>
      <c r="V154" s="338"/>
      <c r="W154" s="338"/>
      <c r="X154" s="338"/>
      <c r="Y154" s="338"/>
      <c r="Z154" s="338"/>
      <c r="AA154" s="353"/>
      <c r="AB154" s="353"/>
      <c r="AC154" s="353"/>
      <c r="AD154" s="353"/>
      <c r="AE154" s="353"/>
      <c r="AF154" s="312"/>
      <c r="AG154" s="312"/>
      <c r="AH154" s="312"/>
      <c r="AI154" s="338"/>
    </row>
    <row r="155" spans="1:40" s="328" customFormat="1" ht="12.75">
      <c r="A155" s="545" t="s">
        <v>1113</v>
      </c>
      <c r="B155" s="504" t="s">
        <v>867</v>
      </c>
      <c r="C155" s="327"/>
      <c r="D155" s="327"/>
      <c r="E155" s="327"/>
      <c r="F155" s="327"/>
      <c r="G155" s="371"/>
      <c r="H155" s="337"/>
      <c r="I155" s="337"/>
      <c r="J155" s="337"/>
      <c r="K155" s="337"/>
      <c r="L155" s="337"/>
      <c r="M155" s="337"/>
      <c r="N155" s="337"/>
      <c r="O155" s="337"/>
      <c r="P155" s="337"/>
      <c r="Q155" s="337"/>
      <c r="R155" s="337"/>
      <c r="S155" s="337"/>
      <c r="T155" s="337"/>
      <c r="U155" s="337"/>
      <c r="V155" s="338"/>
      <c r="W155" s="337"/>
      <c r="X155" s="337"/>
      <c r="Y155" s="337"/>
      <c r="Z155" s="337"/>
      <c r="AA155" s="337"/>
      <c r="AB155" s="337"/>
      <c r="AC155" s="337"/>
      <c r="AD155" s="337"/>
      <c r="AE155" s="337"/>
      <c r="AF155" s="326"/>
      <c r="AG155" s="326"/>
      <c r="AH155" s="326"/>
      <c r="AI155" s="337"/>
    </row>
    <row r="156" spans="1:40" s="447" customFormat="1" ht="25.5">
      <c r="A156" s="441"/>
      <c r="B156" s="441">
        <v>21</v>
      </c>
      <c r="C156" s="442" t="s">
        <v>796</v>
      </c>
      <c r="D156" s="442" t="s">
        <v>914</v>
      </c>
      <c r="E156" s="442"/>
      <c r="F156" s="448"/>
      <c r="G156" s="443"/>
      <c r="H156" s="444"/>
      <c r="I156" s="444"/>
      <c r="J156" s="444"/>
      <c r="K156" s="444"/>
      <c r="L156" s="444"/>
      <c r="M156" s="444"/>
      <c r="N156" s="444"/>
      <c r="O156" s="444"/>
      <c r="P156" s="444"/>
      <c r="Q156" s="444"/>
      <c r="R156" s="444"/>
      <c r="S156" s="444"/>
      <c r="T156" s="444"/>
      <c r="U156" s="444"/>
      <c r="V156" s="444"/>
      <c r="W156" s="444"/>
      <c r="X156" s="444"/>
      <c r="Y156" s="444"/>
      <c r="Z156" s="444"/>
      <c r="AA156" s="445">
        <f>SUM(AA157:AA162)</f>
        <v>0</v>
      </c>
      <c r="AB156" s="445">
        <f>SUM(AB157:AB162)</f>
        <v>0</v>
      </c>
      <c r="AC156" s="445">
        <f>SUM(AC157:AC162)</f>
        <v>0</v>
      </c>
      <c r="AD156" s="445">
        <f>SUM(AD157:AD162)</f>
        <v>0</v>
      </c>
      <c r="AE156" s="445">
        <f>SUM(AE157:AE162)</f>
        <v>0</v>
      </c>
      <c r="AF156" s="446"/>
      <c r="AG156" s="446"/>
      <c r="AH156" s="446"/>
      <c r="AI156" s="444"/>
    </row>
    <row r="157" spans="1:40" ht="76.5">
      <c r="A157" s="437"/>
      <c r="B157" s="437"/>
      <c r="C157" s="323" t="s">
        <v>796</v>
      </c>
      <c r="D157" s="434" t="s">
        <v>792</v>
      </c>
      <c r="E157" s="323" t="s">
        <v>735</v>
      </c>
      <c r="F157" s="324"/>
      <c r="G157" s="371" t="s">
        <v>275</v>
      </c>
      <c r="H157" s="338"/>
      <c r="I157" s="338"/>
      <c r="J157" s="339"/>
      <c r="K157" s="339"/>
      <c r="L157" s="339" t="s">
        <v>924</v>
      </c>
      <c r="M157" s="338"/>
      <c r="N157" s="338"/>
      <c r="O157" s="338"/>
      <c r="P157" s="338"/>
      <c r="Q157" s="338"/>
      <c r="R157" s="338"/>
      <c r="S157" s="338"/>
      <c r="T157" s="338"/>
      <c r="U157" s="338"/>
      <c r="V157" s="338">
        <v>0</v>
      </c>
      <c r="W157" s="339"/>
      <c r="X157" s="339"/>
      <c r="Y157" s="338"/>
      <c r="Z157" s="338"/>
      <c r="AA157" s="353">
        <f>AB157+AC157</f>
        <v>0</v>
      </c>
      <c r="AB157" s="353"/>
      <c r="AC157" s="353"/>
      <c r="AD157" s="353"/>
      <c r="AE157" s="353">
        <f>(AB157*$AB$407+$AC$407*AC157)/1000</f>
        <v>0</v>
      </c>
      <c r="AF157" s="312"/>
      <c r="AG157" s="312"/>
      <c r="AH157" s="312"/>
      <c r="AI157" s="338"/>
    </row>
    <row r="158" spans="1:40" s="437" customFormat="1">
      <c r="E158" s="495" t="s">
        <v>706</v>
      </c>
      <c r="V158" s="338">
        <v>0</v>
      </c>
      <c r="AA158" s="353">
        <f>AB158+AC158</f>
        <v>0</v>
      </c>
      <c r="AE158" s="353">
        <f>(AB158*$AB$407+$AC$407*AC158)/1000</f>
        <v>0</v>
      </c>
    </row>
    <row r="159" spans="1:40" s="494" customFormat="1">
      <c r="A159" s="437"/>
      <c r="B159" s="437"/>
      <c r="C159" s="437"/>
      <c r="E159" s="495" t="s">
        <v>707</v>
      </c>
      <c r="F159" s="437"/>
      <c r="G159" s="437"/>
      <c r="H159" s="437"/>
      <c r="I159" s="437"/>
      <c r="J159" s="437"/>
      <c r="K159" s="437"/>
      <c r="L159" s="437"/>
      <c r="M159" s="437"/>
      <c r="N159" s="437"/>
      <c r="O159" s="437"/>
      <c r="P159" s="437"/>
      <c r="Q159" s="437"/>
      <c r="R159" s="437"/>
      <c r="S159" s="437"/>
      <c r="T159" s="437"/>
      <c r="U159" s="437"/>
      <c r="V159" s="338">
        <v>0</v>
      </c>
      <c r="W159" s="437"/>
      <c r="X159" s="437"/>
      <c r="Y159" s="437"/>
      <c r="Z159" s="437"/>
      <c r="AA159" s="353">
        <f>AB159+AC159</f>
        <v>0</v>
      </c>
      <c r="AB159" s="437"/>
      <c r="AC159" s="437"/>
      <c r="AD159" s="437"/>
      <c r="AE159" s="353">
        <f>(AB159*$AB$407+$AC$407*AC159)/1000</f>
        <v>0</v>
      </c>
      <c r="AF159" s="437"/>
      <c r="AG159" s="437"/>
      <c r="AH159" s="437"/>
      <c r="AI159" s="437"/>
    </row>
    <row r="160" spans="1:40" s="437" customFormat="1">
      <c r="D160" s="613" t="s">
        <v>1257</v>
      </c>
      <c r="E160" s="495"/>
      <c r="L160" s="614" t="s">
        <v>1259</v>
      </c>
      <c r="V160" s="338">
        <v>0</v>
      </c>
      <c r="AA160" s="353">
        <f>AB160+AC160</f>
        <v>0</v>
      </c>
      <c r="AE160" s="353">
        <f>(AB160*$AB$407+$AC$407*AC160)/1000</f>
        <v>0</v>
      </c>
    </row>
    <row r="161" spans="1:35" s="437" customFormat="1">
      <c r="D161" s="606" t="s">
        <v>1258</v>
      </c>
      <c r="E161" s="495"/>
      <c r="L161" s="614" t="s">
        <v>1260</v>
      </c>
      <c r="V161" s="338">
        <v>0</v>
      </c>
      <c r="AA161" s="353">
        <f>AB161+AC161</f>
        <v>0</v>
      </c>
      <c r="AE161" s="353">
        <f>(AB161*$AB$407+$AC$407*AC161)/1000</f>
        <v>0</v>
      </c>
    </row>
    <row r="162" spans="1:35">
      <c r="A162" s="437"/>
      <c r="B162" s="437"/>
      <c r="C162" s="323"/>
      <c r="D162" s="323"/>
      <c r="E162" s="323"/>
      <c r="F162" s="327"/>
      <c r="G162" s="371"/>
      <c r="H162" s="338"/>
      <c r="I162" s="338"/>
      <c r="J162" s="339"/>
      <c r="K162" s="338"/>
      <c r="L162" s="339"/>
      <c r="M162" s="339"/>
      <c r="N162" s="338"/>
      <c r="O162" s="338"/>
      <c r="P162" s="338"/>
      <c r="Q162" s="339"/>
      <c r="R162" s="339"/>
      <c r="S162" s="338"/>
      <c r="T162" s="338"/>
      <c r="U162" s="338"/>
      <c r="V162" s="338"/>
      <c r="W162" s="338"/>
      <c r="X162" s="338"/>
      <c r="Y162" s="338"/>
      <c r="Z162" s="338"/>
      <c r="AA162" s="353"/>
      <c r="AB162" s="353"/>
      <c r="AC162" s="353"/>
      <c r="AD162" s="353"/>
      <c r="AE162" s="353"/>
      <c r="AF162" s="312"/>
      <c r="AG162" s="312"/>
      <c r="AH162" s="312"/>
      <c r="AI162" s="338"/>
    </row>
    <row r="163" spans="1:35" s="328" customFormat="1" ht="12.75">
      <c r="A163" s="545" t="s">
        <v>1114</v>
      </c>
      <c r="B163" s="504" t="s">
        <v>866</v>
      </c>
      <c r="C163" s="327"/>
      <c r="D163" s="327"/>
      <c r="E163" s="327"/>
      <c r="F163" s="327"/>
      <c r="G163" s="371"/>
      <c r="H163" s="337"/>
      <c r="I163" s="337"/>
      <c r="J163" s="337"/>
      <c r="K163" s="337"/>
      <c r="L163" s="337"/>
      <c r="M163" s="337"/>
      <c r="N163" s="337"/>
      <c r="O163" s="337"/>
      <c r="P163" s="337"/>
      <c r="Q163" s="337"/>
      <c r="R163" s="337"/>
      <c r="S163" s="337"/>
      <c r="T163" s="337"/>
      <c r="U163" s="337"/>
      <c r="V163" s="338"/>
      <c r="W163" s="337"/>
      <c r="X163" s="337"/>
      <c r="Y163" s="337"/>
      <c r="Z163" s="337"/>
      <c r="AA163" s="337"/>
      <c r="AB163" s="337"/>
      <c r="AC163" s="337"/>
      <c r="AD163" s="337"/>
      <c r="AE163" s="337"/>
      <c r="AF163" s="326"/>
      <c r="AG163" s="326"/>
      <c r="AH163" s="326"/>
      <c r="AI163" s="337"/>
    </row>
    <row r="164" spans="1:35" s="447" customFormat="1" ht="51">
      <c r="A164" s="441"/>
      <c r="B164" s="441">
        <v>22</v>
      </c>
      <c r="C164" s="442" t="s">
        <v>797</v>
      </c>
      <c r="D164" s="442" t="s">
        <v>1178</v>
      </c>
      <c r="E164" s="442"/>
      <c r="F164" s="448"/>
      <c r="G164" s="443"/>
      <c r="H164" s="444"/>
      <c r="I164" s="444"/>
      <c r="J164" s="444"/>
      <c r="K164" s="444"/>
      <c r="L164" s="444"/>
      <c r="M164" s="444"/>
      <c r="N164" s="444"/>
      <c r="O164" s="444"/>
      <c r="P164" s="444"/>
      <c r="Q164" s="444"/>
      <c r="R164" s="444"/>
      <c r="S164" s="444"/>
      <c r="T164" s="444"/>
      <c r="U164" s="444"/>
      <c r="V164" s="444"/>
      <c r="W164" s="444"/>
      <c r="X164" s="444"/>
      <c r="Y164" s="444"/>
      <c r="Z164" s="444"/>
      <c r="AA164" s="445">
        <f>SUM(AA165:AA168)</f>
        <v>8931</v>
      </c>
      <c r="AB164" s="445">
        <f>SUM(AB165:AB168)</f>
        <v>7653</v>
      </c>
      <c r="AC164" s="445">
        <f>SUM(AC165:AC168)</f>
        <v>1278</v>
      </c>
      <c r="AD164" s="445">
        <f>SUM(AD165:AD168)</f>
        <v>0</v>
      </c>
      <c r="AE164" s="445">
        <f>SUM(AE165:AE168)</f>
        <v>1862</v>
      </c>
      <c r="AF164" s="446"/>
      <c r="AG164" s="446"/>
      <c r="AH164" s="446"/>
      <c r="AI164" s="444"/>
    </row>
    <row r="165" spans="1:35" s="352" customFormat="1" ht="76.5">
      <c r="A165" s="437"/>
      <c r="B165" s="437"/>
      <c r="C165" s="323" t="s">
        <v>797</v>
      </c>
      <c r="D165" s="434" t="s">
        <v>1177</v>
      </c>
      <c r="E165" s="323" t="s">
        <v>739</v>
      </c>
      <c r="F165" s="323"/>
      <c r="G165" s="371" t="s">
        <v>275</v>
      </c>
      <c r="H165" s="339" t="s">
        <v>273</v>
      </c>
      <c r="I165" s="339"/>
      <c r="J165" s="339"/>
      <c r="K165" s="339"/>
      <c r="L165" s="339" t="s">
        <v>925</v>
      </c>
      <c r="M165" s="339"/>
      <c r="N165" s="339"/>
      <c r="O165" s="339"/>
      <c r="P165" s="339"/>
      <c r="Q165" s="339"/>
      <c r="R165" s="339"/>
      <c r="S165" s="339" t="s">
        <v>280</v>
      </c>
      <c r="T165" s="339">
        <v>2010</v>
      </c>
      <c r="U165" s="339"/>
      <c r="V165" s="338">
        <v>0</v>
      </c>
      <c r="W165" s="339"/>
      <c r="X165" s="339"/>
      <c r="Y165" s="338"/>
      <c r="Z165" s="339"/>
      <c r="AA165" s="353">
        <f>AB165+AC165</f>
        <v>8931</v>
      </c>
      <c r="AB165" s="356">
        <v>7653</v>
      </c>
      <c r="AC165" s="356">
        <v>1278</v>
      </c>
      <c r="AD165" s="356"/>
      <c r="AE165" s="356">
        <v>1862</v>
      </c>
      <c r="AF165" s="351"/>
      <c r="AG165" s="351"/>
      <c r="AH165" s="351"/>
      <c r="AI165" s="339"/>
    </row>
    <row r="166" spans="1:35" s="437" customFormat="1">
      <c r="E166" s="495" t="s">
        <v>706</v>
      </c>
      <c r="V166" s="338">
        <v>0</v>
      </c>
      <c r="AA166" s="353">
        <f>AB166+AC166</f>
        <v>0</v>
      </c>
      <c r="AE166" s="353">
        <f>(AB166*$AB$407+$AC$407*AC166)/1000</f>
        <v>0</v>
      </c>
    </row>
    <row r="167" spans="1:35" s="494" customFormat="1">
      <c r="A167" s="437"/>
      <c r="B167" s="437"/>
      <c r="C167" s="437"/>
      <c r="D167" s="437"/>
      <c r="E167" s="495" t="s">
        <v>707</v>
      </c>
      <c r="F167" s="437"/>
      <c r="G167" s="437"/>
      <c r="H167" s="437"/>
      <c r="I167" s="437"/>
      <c r="J167" s="437"/>
      <c r="K167" s="437"/>
      <c r="L167" s="437"/>
      <c r="M167" s="437"/>
      <c r="N167" s="437"/>
      <c r="O167" s="437"/>
      <c r="P167" s="437"/>
      <c r="Q167" s="437"/>
      <c r="R167" s="437"/>
      <c r="S167" s="437"/>
      <c r="T167" s="437"/>
      <c r="U167" s="437"/>
      <c r="V167" s="338">
        <v>0</v>
      </c>
      <c r="W167" s="437"/>
      <c r="X167" s="437"/>
      <c r="Y167" s="437"/>
      <c r="Z167" s="437"/>
      <c r="AA167" s="353">
        <f>AB167+AC167</f>
        <v>0</v>
      </c>
      <c r="AB167" s="437"/>
      <c r="AC167" s="437"/>
      <c r="AD167" s="437"/>
      <c r="AE167" s="353">
        <f>(AB167*$AB$407+$AC$407*AC167)/1000</f>
        <v>0</v>
      </c>
      <c r="AF167" s="437"/>
      <c r="AG167" s="437"/>
      <c r="AH167" s="437"/>
      <c r="AI167" s="437"/>
    </row>
    <row r="168" spans="1:35" s="352" customFormat="1" ht="51">
      <c r="A168" s="437"/>
      <c r="B168" s="437"/>
      <c r="C168" s="606" t="s">
        <v>1261</v>
      </c>
      <c r="D168" s="606" t="s">
        <v>1262</v>
      </c>
      <c r="E168" s="323" t="s">
        <v>915</v>
      </c>
      <c r="F168" s="323"/>
      <c r="G168" s="371" t="s">
        <v>275</v>
      </c>
      <c r="H168" s="339"/>
      <c r="I168" s="339"/>
      <c r="J168" s="339" t="s">
        <v>273</v>
      </c>
      <c r="K168" s="339"/>
      <c r="L168" s="339" t="s">
        <v>926</v>
      </c>
      <c r="M168" s="339"/>
      <c r="N168" s="339"/>
      <c r="O168" s="339"/>
      <c r="P168" s="339"/>
      <c r="Q168" s="338"/>
      <c r="R168" s="339"/>
      <c r="S168" s="339"/>
      <c r="T168" s="339"/>
      <c r="U168" s="339"/>
      <c r="V168" s="338">
        <v>0</v>
      </c>
      <c r="W168" s="339"/>
      <c r="X168" s="339"/>
      <c r="Y168" s="338"/>
      <c r="Z168" s="339"/>
      <c r="AA168" s="353">
        <f>AB168+AC168</f>
        <v>0</v>
      </c>
      <c r="AB168" s="356"/>
      <c r="AC168" s="356"/>
      <c r="AD168" s="356"/>
      <c r="AE168" s="353">
        <f>(AB168*$AB$407+$AC$407*AC168)/1000</f>
        <v>0</v>
      </c>
      <c r="AF168" s="351"/>
      <c r="AG168" s="351"/>
      <c r="AH168" s="351"/>
      <c r="AI168" s="339"/>
    </row>
    <row r="169" spans="1:35">
      <c r="A169" s="437"/>
      <c r="B169" s="437"/>
      <c r="C169" s="323"/>
      <c r="D169" s="324"/>
      <c r="E169" s="324"/>
      <c r="F169" s="327"/>
      <c r="G169" s="371"/>
      <c r="H169" s="337"/>
      <c r="I169" s="337"/>
      <c r="J169" s="338"/>
      <c r="K169" s="338"/>
      <c r="L169" s="338"/>
      <c r="M169" s="338"/>
      <c r="N169" s="338"/>
      <c r="O169" s="338"/>
      <c r="P169" s="338"/>
      <c r="Q169" s="338"/>
      <c r="R169" s="338"/>
      <c r="S169" s="338"/>
      <c r="T169" s="338"/>
      <c r="U169" s="338"/>
      <c r="V169" s="338"/>
      <c r="W169" s="338"/>
      <c r="X169" s="338"/>
      <c r="Y169" s="338"/>
      <c r="Z169" s="338"/>
      <c r="AA169" s="353"/>
      <c r="AB169" s="353"/>
      <c r="AC169" s="353"/>
      <c r="AD169" s="353"/>
      <c r="AE169" s="353"/>
      <c r="AF169" s="312"/>
      <c r="AG169" s="312"/>
      <c r="AH169" s="312"/>
      <c r="AI169" s="338"/>
    </row>
    <row r="170" spans="1:35" ht="12.75">
      <c r="A170" s="541" t="s">
        <v>1083</v>
      </c>
      <c r="B170" s="503" t="s">
        <v>1181</v>
      </c>
      <c r="C170" s="322"/>
      <c r="D170" s="322"/>
      <c r="E170" s="322"/>
      <c r="F170" s="322"/>
      <c r="G170" s="370"/>
      <c r="H170" s="336"/>
      <c r="I170" s="336"/>
      <c r="J170" s="336"/>
      <c r="K170" s="336"/>
      <c r="L170" s="336"/>
      <c r="M170" s="336"/>
      <c r="N170" s="336"/>
      <c r="O170" s="336"/>
      <c r="P170" s="336"/>
      <c r="Q170" s="336"/>
      <c r="R170" s="336"/>
      <c r="S170" s="336"/>
      <c r="T170" s="336"/>
      <c r="U170" s="336"/>
      <c r="V170" s="336"/>
      <c r="W170" s="336"/>
      <c r="X170" s="336"/>
      <c r="Y170" s="336"/>
      <c r="Z170" s="336"/>
      <c r="AA170" s="354"/>
      <c r="AB170" s="354"/>
      <c r="AC170" s="354"/>
      <c r="AD170" s="354"/>
      <c r="AE170" s="354"/>
      <c r="AF170" s="314"/>
      <c r="AG170" s="314"/>
      <c r="AH170" s="314"/>
      <c r="AI170" s="487"/>
    </row>
    <row r="171" spans="1:35" ht="17.25" customHeight="1">
      <c r="A171" s="437"/>
      <c r="B171" s="437"/>
      <c r="C171" s="323"/>
      <c r="D171" s="323"/>
      <c r="E171" s="323"/>
      <c r="F171" s="323"/>
      <c r="G171" s="371"/>
      <c r="H171" s="339"/>
      <c r="I171" s="339"/>
      <c r="J171" s="339"/>
      <c r="K171" s="339"/>
      <c r="L171" s="338"/>
      <c r="M171" s="338"/>
      <c r="N171" s="338"/>
      <c r="O171" s="338"/>
      <c r="P171" s="338"/>
      <c r="Q171" s="338"/>
      <c r="R171" s="338"/>
      <c r="S171" s="338"/>
      <c r="T171" s="338"/>
      <c r="U171" s="338"/>
      <c r="V171" s="338"/>
      <c r="W171" s="338"/>
      <c r="X171" s="338"/>
      <c r="Y171" s="338"/>
      <c r="Z171" s="338"/>
      <c r="AA171" s="353"/>
      <c r="AB171" s="353"/>
      <c r="AC171" s="353"/>
      <c r="AD171" s="353"/>
      <c r="AE171" s="353"/>
      <c r="AF171" s="312"/>
      <c r="AG171" s="312"/>
      <c r="AH171" s="312"/>
      <c r="AI171" s="338"/>
    </row>
    <row r="172" spans="1:35" s="328" customFormat="1" ht="12.75">
      <c r="A172" s="545" t="s">
        <v>1115</v>
      </c>
      <c r="B172" s="504" t="s">
        <v>863</v>
      </c>
      <c r="C172" s="327"/>
      <c r="D172" s="327"/>
      <c r="E172" s="327"/>
      <c r="F172" s="327"/>
      <c r="G172" s="371"/>
      <c r="H172" s="337"/>
      <c r="I172" s="337"/>
      <c r="J172" s="337"/>
      <c r="K172" s="337"/>
      <c r="L172" s="337"/>
      <c r="M172" s="337"/>
      <c r="N172" s="337"/>
      <c r="O172" s="337"/>
      <c r="P172" s="337"/>
      <c r="Q172" s="337"/>
      <c r="R172" s="337"/>
      <c r="S172" s="337"/>
      <c r="T172" s="337"/>
      <c r="U172" s="337"/>
      <c r="V172" s="338"/>
      <c r="W172" s="337"/>
      <c r="X172" s="337"/>
      <c r="Y172" s="337"/>
      <c r="Z172" s="337"/>
      <c r="AA172" s="337"/>
      <c r="AB172" s="337"/>
      <c r="AC172" s="337"/>
      <c r="AD172" s="337"/>
      <c r="AE172" s="337"/>
      <c r="AF172" s="326"/>
      <c r="AG172" s="326"/>
      <c r="AH172" s="326"/>
      <c r="AI172" s="337"/>
    </row>
    <row r="173" spans="1:35" s="447" customFormat="1" ht="38.25">
      <c r="A173" s="441"/>
      <c r="B173" s="441">
        <v>23</v>
      </c>
      <c r="C173" s="442" t="s">
        <v>880</v>
      </c>
      <c r="D173" s="442" t="s">
        <v>916</v>
      </c>
      <c r="E173" s="442"/>
      <c r="F173" s="448"/>
      <c r="G173" s="443"/>
      <c r="H173" s="444"/>
      <c r="I173" s="444"/>
      <c r="J173" s="444"/>
      <c r="K173" s="444"/>
      <c r="L173" s="444"/>
      <c r="M173" s="444"/>
      <c r="N173" s="444"/>
      <c r="O173" s="444"/>
      <c r="P173" s="444"/>
      <c r="Q173" s="444"/>
      <c r="R173" s="444"/>
      <c r="S173" s="444"/>
      <c r="T173" s="444"/>
      <c r="U173" s="444"/>
      <c r="V173" s="444"/>
      <c r="W173" s="444"/>
      <c r="X173" s="444"/>
      <c r="Y173" s="444"/>
      <c r="Z173" s="444"/>
      <c r="AA173" s="445">
        <f>SUM(AA174:AA176)</f>
        <v>0</v>
      </c>
      <c r="AB173" s="445">
        <f>SUM(AB174:AB176)</f>
        <v>0</v>
      </c>
      <c r="AC173" s="445">
        <f>SUM(AC174:AC176)</f>
        <v>0</v>
      </c>
      <c r="AD173" s="445">
        <f>SUM(AD174:AD176)</f>
        <v>0</v>
      </c>
      <c r="AE173" s="445">
        <f>SUM(AE174:AE176)</f>
        <v>0</v>
      </c>
      <c r="AF173" s="446"/>
      <c r="AG173" s="446"/>
      <c r="AH173" s="446"/>
      <c r="AI173" s="444"/>
    </row>
    <row r="174" spans="1:35" ht="38.25">
      <c r="A174" s="437"/>
      <c r="B174" s="437"/>
      <c r="C174" s="323" t="s">
        <v>507</v>
      </c>
      <c r="D174" s="323" t="s">
        <v>917</v>
      </c>
      <c r="E174" s="323" t="s">
        <v>889</v>
      </c>
      <c r="F174" s="327"/>
      <c r="G174" s="371" t="s">
        <v>275</v>
      </c>
      <c r="H174" s="338"/>
      <c r="I174" s="338"/>
      <c r="J174" s="339"/>
      <c r="K174" s="338"/>
      <c r="L174" s="338" t="s">
        <v>927</v>
      </c>
      <c r="M174" s="338"/>
      <c r="N174" s="338"/>
      <c r="O174" s="338"/>
      <c r="P174" s="338"/>
      <c r="Q174" s="338"/>
      <c r="R174" s="338"/>
      <c r="S174" s="338"/>
      <c r="T174" s="338"/>
      <c r="U174" s="338"/>
      <c r="V174" s="338">
        <v>0</v>
      </c>
      <c r="W174" s="338"/>
      <c r="X174" s="338"/>
      <c r="Y174" s="338"/>
      <c r="Z174" s="338"/>
      <c r="AA174" s="353">
        <f>AB174+AC174</f>
        <v>0</v>
      </c>
      <c r="AB174" s="353"/>
      <c r="AC174" s="353"/>
      <c r="AD174" s="353"/>
      <c r="AE174" s="353">
        <f>(AB174*$AB$407+$AC$407*AC174)/1000</f>
        <v>0</v>
      </c>
      <c r="AF174" s="312"/>
      <c r="AG174" s="312"/>
      <c r="AH174" s="312"/>
      <c r="AI174" s="338"/>
    </row>
    <row r="175" spans="1:35" ht="38.25">
      <c r="A175" s="437"/>
      <c r="B175" s="437"/>
      <c r="C175" s="323" t="s">
        <v>788</v>
      </c>
      <c r="D175" s="323" t="s">
        <v>879</v>
      </c>
      <c r="E175" s="323" t="s">
        <v>889</v>
      </c>
      <c r="F175" s="327"/>
      <c r="G175" s="371" t="s">
        <v>275</v>
      </c>
      <c r="H175" s="338"/>
      <c r="I175" s="338"/>
      <c r="J175" s="339"/>
      <c r="K175" s="338"/>
      <c r="L175" s="338" t="s">
        <v>927</v>
      </c>
      <c r="M175" s="338"/>
      <c r="N175" s="338"/>
      <c r="O175" s="338"/>
      <c r="P175" s="338"/>
      <c r="Q175" s="338"/>
      <c r="R175" s="338"/>
      <c r="S175" s="338"/>
      <c r="T175" s="338"/>
      <c r="U175" s="338"/>
      <c r="V175" s="338">
        <v>0</v>
      </c>
      <c r="W175" s="338"/>
      <c r="X175" s="338"/>
      <c r="Y175" s="338"/>
      <c r="Z175" s="338"/>
      <c r="AA175" s="353">
        <f>AB175+AC175</f>
        <v>0</v>
      </c>
      <c r="AB175" s="353"/>
      <c r="AC175" s="353"/>
      <c r="AD175" s="353"/>
      <c r="AE175" s="353">
        <f>(AB175*$AB$407+$AC$407*AC175)/1000</f>
        <v>0</v>
      </c>
      <c r="AF175" s="312"/>
      <c r="AG175" s="312"/>
      <c r="AH175" s="312"/>
      <c r="AI175" s="338"/>
    </row>
    <row r="176" spans="1:35">
      <c r="A176" s="437"/>
      <c r="B176" s="437"/>
      <c r="C176" s="323"/>
      <c r="D176" s="323"/>
      <c r="E176" s="323"/>
      <c r="F176" s="327"/>
      <c r="G176" s="371"/>
      <c r="H176" s="338"/>
      <c r="I176" s="338"/>
      <c r="J176" s="339"/>
      <c r="K176" s="338"/>
      <c r="L176" s="338"/>
      <c r="M176" s="338"/>
      <c r="N176" s="338"/>
      <c r="O176" s="338"/>
      <c r="P176" s="338"/>
      <c r="Q176" s="338"/>
      <c r="R176" s="338"/>
      <c r="S176" s="338"/>
      <c r="T176" s="338"/>
      <c r="U176" s="338"/>
      <c r="V176" s="338"/>
      <c r="W176" s="338"/>
      <c r="X176" s="338"/>
      <c r="Y176" s="338"/>
      <c r="Z176" s="338"/>
      <c r="AA176" s="353"/>
      <c r="AB176" s="353"/>
      <c r="AC176" s="353"/>
      <c r="AD176" s="353"/>
      <c r="AE176" s="353"/>
      <c r="AF176" s="312"/>
      <c r="AG176" s="312"/>
      <c r="AH176" s="312"/>
      <c r="AI176" s="338"/>
    </row>
    <row r="177" spans="1:35" s="328" customFormat="1" ht="12.75">
      <c r="A177" s="545" t="s">
        <v>1116</v>
      </c>
      <c r="B177" s="504" t="s">
        <v>856</v>
      </c>
      <c r="C177" s="327"/>
      <c r="D177" s="327"/>
      <c r="E177" s="327"/>
      <c r="F177" s="327"/>
      <c r="G177" s="371"/>
      <c r="H177" s="337"/>
      <c r="I177" s="337"/>
      <c r="J177" s="337"/>
      <c r="K177" s="337"/>
      <c r="L177" s="337"/>
      <c r="M177" s="337"/>
      <c r="N177" s="337"/>
      <c r="O177" s="337"/>
      <c r="P177" s="337"/>
      <c r="Q177" s="337"/>
      <c r="R177" s="337"/>
      <c r="S177" s="337"/>
      <c r="T177" s="337"/>
      <c r="U177" s="337"/>
      <c r="V177" s="338"/>
      <c r="W177" s="337"/>
      <c r="X177" s="337"/>
      <c r="Y177" s="337"/>
      <c r="Z177" s="337"/>
      <c r="AA177" s="337"/>
      <c r="AB177" s="337"/>
      <c r="AC177" s="337"/>
      <c r="AD177" s="337"/>
      <c r="AE177" s="337"/>
      <c r="AF177" s="326"/>
      <c r="AG177" s="326"/>
      <c r="AH177" s="326"/>
      <c r="AI177" s="337"/>
    </row>
    <row r="178" spans="1:35" s="447" customFormat="1" ht="38.25">
      <c r="A178" s="441"/>
      <c r="B178" s="441">
        <v>24</v>
      </c>
      <c r="C178" s="442" t="s">
        <v>876</v>
      </c>
      <c r="D178" s="442" t="s">
        <v>918</v>
      </c>
      <c r="E178" s="442"/>
      <c r="F178" s="448"/>
      <c r="G178" s="443"/>
      <c r="H178" s="444"/>
      <c r="I178" s="444"/>
      <c r="J178" s="444"/>
      <c r="K178" s="444"/>
      <c r="L178" s="444"/>
      <c r="M178" s="444"/>
      <c r="N178" s="444"/>
      <c r="O178" s="444"/>
      <c r="P178" s="444"/>
      <c r="Q178" s="444"/>
      <c r="R178" s="444"/>
      <c r="S178" s="444"/>
      <c r="T178" s="444"/>
      <c r="U178" s="444"/>
      <c r="V178" s="444"/>
      <c r="W178" s="444"/>
      <c r="X178" s="444"/>
      <c r="Y178" s="444"/>
      <c r="Z178" s="444"/>
      <c r="AA178" s="445">
        <f>SUM(AA179:AA180)</f>
        <v>0</v>
      </c>
      <c r="AB178" s="445">
        <f>SUM(AB179:AB180)</f>
        <v>0</v>
      </c>
      <c r="AC178" s="445">
        <f>SUM(AC179:AC180)</f>
        <v>0</v>
      </c>
      <c r="AD178" s="445">
        <f>SUM(AD179:AD180)</f>
        <v>0</v>
      </c>
      <c r="AE178" s="445">
        <f>SUM(AE179:AE180)</f>
        <v>0</v>
      </c>
      <c r="AF178" s="446"/>
      <c r="AG178" s="446"/>
      <c r="AH178" s="446"/>
      <c r="AI178" s="444"/>
    </row>
    <row r="179" spans="1:35" ht="25.5">
      <c r="A179" s="437"/>
      <c r="B179" s="437"/>
      <c r="C179" s="323" t="s">
        <v>791</v>
      </c>
      <c r="D179" s="323" t="s">
        <v>799</v>
      </c>
      <c r="E179" s="323" t="s">
        <v>889</v>
      </c>
      <c r="F179" s="327"/>
      <c r="G179" s="371" t="s">
        <v>275</v>
      </c>
      <c r="H179" s="338"/>
      <c r="I179" s="338"/>
      <c r="J179" s="339"/>
      <c r="K179" s="338"/>
      <c r="L179" s="338" t="s">
        <v>928</v>
      </c>
      <c r="M179" s="338"/>
      <c r="N179" s="338"/>
      <c r="O179" s="338"/>
      <c r="P179" s="338"/>
      <c r="Q179" s="338"/>
      <c r="R179" s="338"/>
      <c r="S179" s="338"/>
      <c r="T179" s="338"/>
      <c r="U179" s="338"/>
      <c r="V179" s="338">
        <v>0</v>
      </c>
      <c r="W179" s="338"/>
      <c r="X179" s="338"/>
      <c r="Y179" s="338"/>
      <c r="Z179" s="338"/>
      <c r="AA179" s="353">
        <f>AB179+AC179</f>
        <v>0</v>
      </c>
      <c r="AB179" s="353"/>
      <c r="AC179" s="353"/>
      <c r="AD179" s="353"/>
      <c r="AE179" s="353">
        <f>(AB179*$AB$407+$AC$407*AC179)/1000</f>
        <v>0</v>
      </c>
      <c r="AF179" s="312"/>
      <c r="AG179" s="312"/>
      <c r="AH179" s="312"/>
      <c r="AI179" s="338"/>
    </row>
    <row r="180" spans="1:35" ht="38.25">
      <c r="A180" s="437"/>
      <c r="B180" s="437"/>
      <c r="C180" s="323" t="s">
        <v>919</v>
      </c>
      <c r="D180" s="323" t="s">
        <v>923</v>
      </c>
      <c r="E180" s="323"/>
      <c r="F180" s="323"/>
      <c r="G180" s="371" t="s">
        <v>275</v>
      </c>
      <c r="H180" s="339" t="s">
        <v>273</v>
      </c>
      <c r="I180" s="339"/>
      <c r="J180" s="339"/>
      <c r="K180" s="339" t="s">
        <v>285</v>
      </c>
      <c r="L180" s="339" t="s">
        <v>342</v>
      </c>
      <c r="M180" s="339"/>
      <c r="N180" s="339" t="s">
        <v>486</v>
      </c>
      <c r="O180" s="338"/>
      <c r="P180" s="338"/>
      <c r="Q180" s="339"/>
      <c r="R180" s="339"/>
      <c r="S180" s="338"/>
      <c r="T180" s="338"/>
      <c r="U180" s="338"/>
      <c r="V180" s="338">
        <v>0</v>
      </c>
      <c r="W180" s="338"/>
      <c r="X180" s="338"/>
      <c r="Y180" s="338"/>
      <c r="Z180" s="338"/>
      <c r="AA180" s="353">
        <f>AB180+AC180</f>
        <v>0</v>
      </c>
      <c r="AB180" s="353"/>
      <c r="AC180" s="353"/>
      <c r="AD180" s="353"/>
      <c r="AE180" s="353">
        <f>(AB180*$AB$407+$AC$407*AC180)/1000</f>
        <v>0</v>
      </c>
      <c r="AF180" s="312"/>
      <c r="AG180" s="312"/>
      <c r="AH180" s="312"/>
      <c r="AI180" s="338"/>
    </row>
    <row r="181" spans="1:35">
      <c r="A181" s="437"/>
      <c r="B181" s="437"/>
      <c r="C181" s="323"/>
      <c r="D181" s="324"/>
      <c r="E181" s="324"/>
      <c r="F181" s="327"/>
      <c r="G181" s="371"/>
      <c r="H181" s="337"/>
      <c r="I181" s="337"/>
      <c r="J181" s="339"/>
      <c r="K181" s="338"/>
      <c r="L181" s="338"/>
      <c r="M181" s="338"/>
      <c r="N181" s="338"/>
      <c r="O181" s="338"/>
      <c r="P181" s="338"/>
      <c r="Q181" s="338"/>
      <c r="R181" s="338"/>
      <c r="S181" s="338"/>
      <c r="T181" s="338"/>
      <c r="U181" s="338"/>
      <c r="V181" s="338"/>
      <c r="W181" s="338"/>
      <c r="X181" s="338"/>
      <c r="Y181" s="338"/>
      <c r="Z181" s="338"/>
      <c r="AA181" s="353"/>
      <c r="AB181" s="353"/>
      <c r="AC181" s="353"/>
      <c r="AD181" s="353"/>
      <c r="AE181" s="353"/>
      <c r="AF181" s="312"/>
      <c r="AG181" s="312"/>
      <c r="AH181" s="312"/>
      <c r="AI181" s="338"/>
    </row>
    <row r="182" spans="1:35" s="328" customFormat="1" ht="12.75">
      <c r="A182" s="545" t="s">
        <v>1117</v>
      </c>
      <c r="B182" s="504" t="s">
        <v>966</v>
      </c>
      <c r="C182" s="327"/>
      <c r="D182" s="327"/>
      <c r="E182" s="327"/>
      <c r="F182" s="327"/>
      <c r="G182" s="371"/>
      <c r="H182" s="337"/>
      <c r="I182" s="337"/>
      <c r="J182" s="337"/>
      <c r="K182" s="337"/>
      <c r="L182" s="337"/>
      <c r="M182" s="337"/>
      <c r="N182" s="337"/>
      <c r="O182" s="337"/>
      <c r="P182" s="337"/>
      <c r="Q182" s="337"/>
      <c r="R182" s="337"/>
      <c r="S182" s="337"/>
      <c r="T182" s="337"/>
      <c r="U182" s="337"/>
      <c r="V182" s="338"/>
      <c r="W182" s="337"/>
      <c r="X182" s="337"/>
      <c r="Y182" s="337"/>
      <c r="Z182" s="337"/>
      <c r="AA182" s="337"/>
      <c r="AB182" s="337"/>
      <c r="AC182" s="337"/>
      <c r="AD182" s="337"/>
      <c r="AE182" s="337"/>
      <c r="AF182" s="326"/>
      <c r="AG182" s="326"/>
      <c r="AH182" s="326"/>
      <c r="AI182" s="337"/>
    </row>
    <row r="183" spans="1:35" s="447" customFormat="1" ht="63.75">
      <c r="A183" s="441"/>
      <c r="B183" s="441">
        <v>25</v>
      </c>
      <c r="C183" s="442" t="s">
        <v>877</v>
      </c>
      <c r="D183" s="442" t="s">
        <v>921</v>
      </c>
      <c r="E183" s="442"/>
      <c r="F183" s="448"/>
      <c r="G183" s="443"/>
      <c r="H183" s="444"/>
      <c r="I183" s="444"/>
      <c r="J183" s="444"/>
      <c r="K183" s="444"/>
      <c r="L183" s="444"/>
      <c r="M183" s="444"/>
      <c r="N183" s="444"/>
      <c r="O183" s="444"/>
      <c r="P183" s="444"/>
      <c r="Q183" s="444"/>
      <c r="R183" s="444"/>
      <c r="S183" s="444"/>
      <c r="T183" s="444"/>
      <c r="U183" s="444"/>
      <c r="V183" s="444"/>
      <c r="W183" s="444"/>
      <c r="X183" s="444"/>
      <c r="Y183" s="444"/>
      <c r="Z183" s="444"/>
      <c r="AA183" s="445">
        <f>SUM(AA184:AA192)</f>
        <v>1125714</v>
      </c>
      <c r="AB183" s="445">
        <f>SUM(AB184:AB192)</f>
        <v>846340</v>
      </c>
      <c r="AC183" s="445">
        <f>SUM(AC184:AC192)</f>
        <v>279374</v>
      </c>
      <c r="AD183" s="445">
        <f>SUM(AD184:AD192)</f>
        <v>0</v>
      </c>
      <c r="AE183" s="445">
        <f>SUM(AE184:AE192)</f>
        <v>233606.19999999998</v>
      </c>
      <c r="AF183" s="446"/>
      <c r="AG183" s="446"/>
      <c r="AH183" s="446"/>
      <c r="AI183" s="444"/>
    </row>
    <row r="184" spans="1:35" ht="63.75">
      <c r="A184" s="437"/>
      <c r="B184" s="437"/>
      <c r="C184" s="323" t="s">
        <v>454</v>
      </c>
      <c r="D184" s="323" t="s">
        <v>909</v>
      </c>
      <c r="E184" s="323" t="s">
        <v>922</v>
      </c>
      <c r="F184" s="327"/>
      <c r="G184" s="371" t="s">
        <v>275</v>
      </c>
      <c r="H184" s="338"/>
      <c r="I184" s="338"/>
      <c r="J184" s="338"/>
      <c r="K184" s="338"/>
      <c r="L184" s="339" t="s">
        <v>928</v>
      </c>
      <c r="M184" s="338"/>
      <c r="N184" s="339" t="s">
        <v>486</v>
      </c>
      <c r="O184" s="338"/>
      <c r="P184" s="338"/>
      <c r="Q184" s="338"/>
      <c r="R184" s="338"/>
      <c r="S184" s="338"/>
      <c r="T184" s="338"/>
      <c r="U184" s="338"/>
      <c r="V184" s="338">
        <v>0</v>
      </c>
      <c r="W184" s="338"/>
      <c r="X184" s="338"/>
      <c r="Y184" s="338"/>
      <c r="Z184" s="338"/>
      <c r="AA184" s="353">
        <f t="shared" ref="AA184:AA191" si="11">AB184+AC184</f>
        <v>0</v>
      </c>
      <c r="AB184" s="353"/>
      <c r="AC184" s="353"/>
      <c r="AD184" s="353"/>
      <c r="AE184" s="353">
        <f t="shared" ref="AE184:AE191" si="12">(AB184*$AB$407+$AC$407*AC184)/1000</f>
        <v>0</v>
      </c>
      <c r="AF184" s="312"/>
      <c r="AG184" s="312"/>
      <c r="AH184" s="312"/>
      <c r="AI184" s="338"/>
    </row>
    <row r="185" spans="1:35" ht="25.5">
      <c r="A185" s="437"/>
      <c r="B185" s="437"/>
      <c r="C185" s="323" t="s">
        <v>60</v>
      </c>
      <c r="D185" s="323" t="s">
        <v>456</v>
      </c>
      <c r="E185" s="323"/>
      <c r="F185" s="327"/>
      <c r="G185" s="371" t="s">
        <v>275</v>
      </c>
      <c r="H185" s="338" t="s">
        <v>273</v>
      </c>
      <c r="I185" s="338"/>
      <c r="J185" s="338"/>
      <c r="K185" s="338"/>
      <c r="L185" s="339" t="s">
        <v>928</v>
      </c>
      <c r="M185" s="338"/>
      <c r="N185" s="339" t="s">
        <v>486</v>
      </c>
      <c r="O185" s="338"/>
      <c r="P185" s="338"/>
      <c r="Q185" s="338"/>
      <c r="R185" s="338"/>
      <c r="S185" s="338"/>
      <c r="T185" s="338"/>
      <c r="U185" s="338"/>
      <c r="V185" s="338">
        <v>0</v>
      </c>
      <c r="W185" s="338"/>
      <c r="X185" s="338"/>
      <c r="Y185" s="338"/>
      <c r="Z185" s="338"/>
      <c r="AA185" s="353">
        <f t="shared" si="11"/>
        <v>0</v>
      </c>
      <c r="AB185" s="353"/>
      <c r="AC185" s="353"/>
      <c r="AD185" s="353"/>
      <c r="AE185" s="353">
        <f t="shared" si="12"/>
        <v>0</v>
      </c>
      <c r="AF185" s="312"/>
      <c r="AG185" s="312"/>
      <c r="AH185" s="312"/>
      <c r="AI185" s="338"/>
    </row>
    <row r="186" spans="1:35" ht="38.25">
      <c r="A186" s="437"/>
      <c r="B186" s="437"/>
      <c r="C186" s="323"/>
      <c r="D186" s="323" t="s">
        <v>779</v>
      </c>
      <c r="E186" s="323"/>
      <c r="F186" s="323"/>
      <c r="G186" s="371" t="s">
        <v>275</v>
      </c>
      <c r="H186" s="339" t="s">
        <v>273</v>
      </c>
      <c r="I186" s="339"/>
      <c r="J186" s="339"/>
      <c r="K186" s="339"/>
      <c r="L186" s="339" t="s">
        <v>928</v>
      </c>
      <c r="M186" s="339"/>
      <c r="N186" s="339" t="s">
        <v>486</v>
      </c>
      <c r="O186" s="338"/>
      <c r="P186" s="338"/>
      <c r="Q186" s="339"/>
      <c r="R186" s="339"/>
      <c r="S186" s="338"/>
      <c r="T186" s="338"/>
      <c r="U186" s="338"/>
      <c r="V186" s="338">
        <v>0</v>
      </c>
      <c r="W186" s="338"/>
      <c r="X186" s="338"/>
      <c r="Y186" s="338"/>
      <c r="Z186" s="338"/>
      <c r="AA186" s="353">
        <f t="shared" si="11"/>
        <v>0</v>
      </c>
      <c r="AB186" s="353"/>
      <c r="AC186" s="353"/>
      <c r="AD186" s="353"/>
      <c r="AE186" s="353">
        <f t="shared" si="12"/>
        <v>0</v>
      </c>
      <c r="AF186" s="312"/>
      <c r="AG186" s="312"/>
      <c r="AH186" s="312"/>
      <c r="AI186" s="338"/>
    </row>
    <row r="187" spans="1:35" ht="51">
      <c r="A187" s="437"/>
      <c r="B187" s="437"/>
      <c r="C187" s="323" t="s">
        <v>868</v>
      </c>
      <c r="D187" s="323" t="s">
        <v>787</v>
      </c>
      <c r="E187" s="323"/>
      <c r="F187" s="327"/>
      <c r="G187" s="371" t="s">
        <v>275</v>
      </c>
      <c r="H187" s="338"/>
      <c r="I187" s="338"/>
      <c r="J187" s="339"/>
      <c r="K187" s="338"/>
      <c r="L187" s="338" t="s">
        <v>532</v>
      </c>
      <c r="M187" s="338"/>
      <c r="N187" s="338"/>
      <c r="O187" s="338"/>
      <c r="P187" s="338"/>
      <c r="Q187" s="338"/>
      <c r="R187" s="338"/>
      <c r="S187" s="338"/>
      <c r="T187" s="338"/>
      <c r="U187" s="338"/>
      <c r="V187" s="338">
        <v>0</v>
      </c>
      <c r="W187" s="338"/>
      <c r="X187" s="338"/>
      <c r="Y187" s="338"/>
      <c r="Z187" s="338"/>
      <c r="AA187" s="353">
        <f t="shared" si="11"/>
        <v>0</v>
      </c>
      <c r="AB187" s="353"/>
      <c r="AC187" s="353"/>
      <c r="AD187" s="353"/>
      <c r="AE187" s="353">
        <f t="shared" si="12"/>
        <v>0</v>
      </c>
      <c r="AF187" s="312"/>
      <c r="AG187" s="312"/>
      <c r="AH187" s="312"/>
      <c r="AI187" s="338"/>
    </row>
    <row r="188" spans="1:35" ht="51">
      <c r="A188" s="437"/>
      <c r="B188" s="437"/>
      <c r="C188" s="323" t="s">
        <v>776</v>
      </c>
      <c r="D188" s="363" t="s">
        <v>871</v>
      </c>
      <c r="E188" s="323" t="s">
        <v>794</v>
      </c>
      <c r="F188" s="327"/>
      <c r="G188" s="371" t="s">
        <v>275</v>
      </c>
      <c r="H188" s="338"/>
      <c r="I188" s="338"/>
      <c r="J188" s="339"/>
      <c r="K188" s="338"/>
      <c r="L188" s="338" t="s">
        <v>744</v>
      </c>
      <c r="M188" s="338"/>
      <c r="N188" s="338"/>
      <c r="O188" s="338"/>
      <c r="P188" s="338"/>
      <c r="Q188" s="338"/>
      <c r="R188" s="338"/>
      <c r="S188" s="338"/>
      <c r="T188" s="338"/>
      <c r="U188" s="338"/>
      <c r="V188" s="338">
        <v>0</v>
      </c>
      <c r="W188" s="338"/>
      <c r="X188" s="338"/>
      <c r="Y188" s="338"/>
      <c r="Z188" s="338"/>
      <c r="AA188" s="353">
        <f t="shared" si="11"/>
        <v>0</v>
      </c>
      <c r="AB188" s="353"/>
      <c r="AC188" s="353"/>
      <c r="AD188" s="353"/>
      <c r="AE188" s="353">
        <f t="shared" si="12"/>
        <v>0</v>
      </c>
      <c r="AF188" s="312"/>
      <c r="AG188" s="312"/>
      <c r="AH188" s="312"/>
      <c r="AI188" s="338"/>
    </row>
    <row r="189" spans="1:35" ht="38.25">
      <c r="A189" s="580"/>
      <c r="B189" s="580"/>
      <c r="C189" s="560"/>
      <c r="D189" s="560" t="s">
        <v>872</v>
      </c>
      <c r="E189" s="560" t="s">
        <v>869</v>
      </c>
      <c r="F189" s="590"/>
      <c r="G189" s="586" t="s">
        <v>275</v>
      </c>
      <c r="H189" s="582"/>
      <c r="I189" s="582"/>
      <c r="J189" s="587"/>
      <c r="K189" s="582"/>
      <c r="L189" s="582" t="s">
        <v>929</v>
      </c>
      <c r="M189" s="582"/>
      <c r="N189" s="582"/>
      <c r="O189" s="582"/>
      <c r="P189" s="582"/>
      <c r="Q189" s="582"/>
      <c r="R189" s="582"/>
      <c r="S189" s="582"/>
      <c r="T189" s="582"/>
      <c r="U189" s="582"/>
      <c r="V189" s="582">
        <v>0</v>
      </c>
      <c r="W189" s="582"/>
      <c r="X189" s="582"/>
      <c r="Y189" s="582"/>
      <c r="Z189" s="582"/>
      <c r="AA189" s="583">
        <f t="shared" si="11"/>
        <v>433000</v>
      </c>
      <c r="AB189" s="588">
        <v>327600</v>
      </c>
      <c r="AC189" s="588">
        <v>105400</v>
      </c>
      <c r="AD189" s="583"/>
      <c r="AE189" s="583">
        <f t="shared" si="12"/>
        <v>89876</v>
      </c>
      <c r="AF189" s="589"/>
      <c r="AG189" s="589"/>
      <c r="AH189" s="589"/>
      <c r="AI189" s="582"/>
    </row>
    <row r="190" spans="1:35" ht="38.25">
      <c r="A190" s="580"/>
      <c r="B190" s="580"/>
      <c r="C190" s="560"/>
      <c r="D190" s="560" t="s">
        <v>873</v>
      </c>
      <c r="E190" s="560" t="s">
        <v>870</v>
      </c>
      <c r="F190" s="590"/>
      <c r="G190" s="586" t="s">
        <v>275</v>
      </c>
      <c r="H190" s="582"/>
      <c r="I190" s="582"/>
      <c r="J190" s="587"/>
      <c r="K190" s="582"/>
      <c r="L190" s="582" t="s">
        <v>742</v>
      </c>
      <c r="M190" s="582"/>
      <c r="N190" s="582"/>
      <c r="O190" s="582"/>
      <c r="P190" s="582"/>
      <c r="Q190" s="582"/>
      <c r="R190" s="582"/>
      <c r="S190" s="582"/>
      <c r="T190" s="582"/>
      <c r="U190" s="582"/>
      <c r="V190" s="582">
        <v>0</v>
      </c>
      <c r="W190" s="582"/>
      <c r="X190" s="582"/>
      <c r="Y190" s="582"/>
      <c r="Z190" s="582"/>
      <c r="AA190" s="583">
        <f t="shared" si="11"/>
        <v>479680</v>
      </c>
      <c r="AB190" s="588">
        <v>328680</v>
      </c>
      <c r="AC190" s="588">
        <v>151000</v>
      </c>
      <c r="AD190" s="583"/>
      <c r="AE190" s="583">
        <f t="shared" si="12"/>
        <v>99222.8</v>
      </c>
      <c r="AF190" s="589"/>
      <c r="AG190" s="589"/>
      <c r="AH190" s="589"/>
      <c r="AI190" s="582"/>
    </row>
    <row r="191" spans="1:35" ht="63.75">
      <c r="A191" s="580"/>
      <c r="B191" s="580"/>
      <c r="C191" s="560"/>
      <c r="D191" s="560" t="s">
        <v>874</v>
      </c>
      <c r="E191" s="560" t="s">
        <v>800</v>
      </c>
      <c r="F191" s="590"/>
      <c r="G191" s="586" t="s">
        <v>275</v>
      </c>
      <c r="H191" s="582"/>
      <c r="I191" s="582"/>
      <c r="J191" s="587"/>
      <c r="K191" s="582"/>
      <c r="L191" s="582" t="s">
        <v>930</v>
      </c>
      <c r="M191" s="582"/>
      <c r="N191" s="582"/>
      <c r="O191" s="582"/>
      <c r="P191" s="582"/>
      <c r="Q191" s="582"/>
      <c r="R191" s="582"/>
      <c r="S191" s="582"/>
      <c r="T191" s="582"/>
      <c r="U191" s="582"/>
      <c r="V191" s="582">
        <v>0</v>
      </c>
      <c r="W191" s="582"/>
      <c r="X191" s="582"/>
      <c r="Y191" s="582"/>
      <c r="Z191" s="582"/>
      <c r="AA191" s="583">
        <f t="shared" si="11"/>
        <v>213034</v>
      </c>
      <c r="AB191" s="588">
        <v>190060</v>
      </c>
      <c r="AC191" s="588">
        <v>22974</v>
      </c>
      <c r="AD191" s="583"/>
      <c r="AE191" s="583">
        <f t="shared" si="12"/>
        <v>44507.4</v>
      </c>
      <c r="AF191" s="589"/>
      <c r="AG191" s="589"/>
      <c r="AH191" s="589"/>
      <c r="AI191" s="582"/>
    </row>
    <row r="192" spans="1:35">
      <c r="A192" s="437"/>
      <c r="B192" s="437"/>
      <c r="C192" s="323"/>
      <c r="D192" s="324"/>
      <c r="E192" s="324"/>
      <c r="F192" s="324"/>
      <c r="G192" s="371"/>
      <c r="H192" s="338"/>
      <c r="I192" s="338"/>
      <c r="J192" s="338"/>
      <c r="K192" s="338"/>
      <c r="L192" s="338"/>
      <c r="M192" s="338"/>
      <c r="N192" s="338"/>
      <c r="O192" s="338"/>
      <c r="P192" s="338"/>
      <c r="Q192" s="338"/>
      <c r="R192" s="338"/>
      <c r="S192" s="338"/>
      <c r="T192" s="338"/>
      <c r="U192" s="338"/>
      <c r="V192" s="338"/>
      <c r="W192" s="338"/>
      <c r="X192" s="338"/>
      <c r="Y192" s="338"/>
      <c r="Z192" s="338"/>
      <c r="AA192" s="353"/>
      <c r="AB192" s="353"/>
      <c r="AC192" s="353"/>
      <c r="AD192" s="353"/>
      <c r="AE192" s="353"/>
      <c r="AF192" s="312"/>
      <c r="AG192" s="312"/>
      <c r="AH192" s="312"/>
      <c r="AI192" s="338"/>
    </row>
    <row r="193" spans="1:35" ht="18.75" thickBot="1">
      <c r="A193" s="474"/>
      <c r="B193" s="474"/>
      <c r="C193" s="475"/>
      <c r="D193" s="475"/>
      <c r="E193" s="475"/>
      <c r="F193" s="475"/>
      <c r="G193" s="476"/>
      <c r="H193" s="477"/>
      <c r="I193" s="477"/>
      <c r="J193" s="477"/>
      <c r="K193" s="477"/>
      <c r="L193" s="477"/>
      <c r="M193" s="477"/>
      <c r="N193" s="477"/>
      <c r="O193" s="477"/>
      <c r="P193" s="477"/>
      <c r="Q193" s="477"/>
      <c r="R193" s="477"/>
      <c r="S193" s="477"/>
      <c r="T193" s="477"/>
      <c r="U193" s="477"/>
      <c r="V193" s="338"/>
      <c r="W193" s="477"/>
      <c r="X193" s="477"/>
      <c r="Y193" s="477"/>
      <c r="Z193" s="477"/>
      <c r="AA193" s="491"/>
      <c r="AB193" s="491"/>
      <c r="AC193" s="491"/>
      <c r="AD193" s="491"/>
      <c r="AE193" s="491"/>
      <c r="AF193" s="466"/>
      <c r="AG193" s="466"/>
      <c r="AH193" s="466"/>
      <c r="AI193" s="482"/>
    </row>
    <row r="194" spans="1:35" s="104" customFormat="1" ht="16.5" thickTop="1">
      <c r="A194" s="539">
        <v>3</v>
      </c>
      <c r="B194" s="500" t="s">
        <v>1182</v>
      </c>
      <c r="C194" s="325"/>
      <c r="D194" s="325"/>
      <c r="E194" s="325"/>
      <c r="F194" s="325"/>
      <c r="G194" s="372"/>
      <c r="H194" s="340"/>
      <c r="I194" s="340"/>
      <c r="J194" s="340"/>
      <c r="K194" s="340"/>
      <c r="L194" s="340"/>
      <c r="M194" s="340"/>
      <c r="N194" s="340"/>
      <c r="O194" s="340"/>
      <c r="P194" s="340"/>
      <c r="Q194" s="340"/>
      <c r="R194" s="340"/>
      <c r="S194" s="340"/>
      <c r="T194" s="340"/>
      <c r="U194" s="340"/>
      <c r="V194" s="340"/>
      <c r="W194" s="340"/>
      <c r="X194" s="340"/>
      <c r="Y194" s="340"/>
      <c r="Z194" s="340"/>
      <c r="AA194" s="358"/>
      <c r="AB194" s="358"/>
      <c r="AC194" s="358"/>
      <c r="AD194" s="358"/>
      <c r="AE194" s="358"/>
      <c r="AF194" s="562">
        <f>AA198+AA207+AA214+AA221</f>
        <v>869</v>
      </c>
      <c r="AG194" s="562">
        <f>AD198+AD207+AD214+AD221</f>
        <v>0</v>
      </c>
      <c r="AH194" s="562">
        <f>AE198+AE207+AE214+AE221</f>
        <v>0</v>
      </c>
      <c r="AI194" s="492"/>
    </row>
    <row r="195" spans="1:35">
      <c r="A195" s="474"/>
      <c r="B195" s="474"/>
      <c r="C195" s="475"/>
      <c r="D195" s="475"/>
      <c r="E195" s="475"/>
      <c r="F195" s="475"/>
      <c r="G195" s="476"/>
      <c r="H195" s="477"/>
      <c r="I195" s="477"/>
      <c r="J195" s="477"/>
      <c r="K195" s="477"/>
      <c r="L195" s="477"/>
      <c r="M195" s="477"/>
      <c r="N195" s="477"/>
      <c r="O195" s="477"/>
      <c r="P195" s="477"/>
      <c r="Q195" s="477"/>
      <c r="R195" s="477"/>
      <c r="S195" s="477"/>
      <c r="T195" s="477"/>
      <c r="U195" s="477"/>
      <c r="V195" s="338"/>
      <c r="W195" s="477"/>
      <c r="X195" s="477"/>
      <c r="Y195" s="477"/>
      <c r="Z195" s="477"/>
      <c r="AA195" s="491"/>
      <c r="AB195" s="491"/>
      <c r="AC195" s="491"/>
      <c r="AD195" s="491"/>
      <c r="AE195" s="491"/>
      <c r="AF195" s="466"/>
      <c r="AG195" s="466"/>
      <c r="AH195" s="466"/>
      <c r="AI195" s="482"/>
    </row>
    <row r="196" spans="1:35" ht="12.75">
      <c r="A196" s="541" t="s">
        <v>1084</v>
      </c>
      <c r="B196" s="503" t="s">
        <v>802</v>
      </c>
      <c r="C196" s="322"/>
      <c r="D196" s="322"/>
      <c r="E196" s="322"/>
      <c r="F196" s="322"/>
      <c r="G196" s="370"/>
      <c r="H196" s="336"/>
      <c r="I196" s="336"/>
      <c r="J196" s="336"/>
      <c r="K196" s="336"/>
      <c r="L196" s="336"/>
      <c r="M196" s="336"/>
      <c r="N196" s="336"/>
      <c r="O196" s="336"/>
      <c r="P196" s="336"/>
      <c r="Q196" s="336"/>
      <c r="R196" s="336"/>
      <c r="S196" s="336"/>
      <c r="T196" s="336"/>
      <c r="U196" s="336"/>
      <c r="V196" s="336"/>
      <c r="W196" s="336"/>
      <c r="X196" s="336"/>
      <c r="Y196" s="336"/>
      <c r="Z196" s="336"/>
      <c r="AA196" s="354"/>
      <c r="AB196" s="354"/>
      <c r="AC196" s="354"/>
      <c r="AD196" s="354"/>
      <c r="AE196" s="354"/>
      <c r="AF196" s="314"/>
      <c r="AG196" s="314"/>
      <c r="AH196" s="314"/>
      <c r="AI196" s="487"/>
    </row>
    <row r="197" spans="1:35">
      <c r="A197" s="437"/>
      <c r="B197" s="437"/>
      <c r="C197" s="323"/>
      <c r="D197" s="324"/>
      <c r="E197" s="324"/>
      <c r="F197" s="327"/>
      <c r="G197" s="371"/>
      <c r="H197" s="338"/>
      <c r="I197" s="338"/>
      <c r="J197" s="338"/>
      <c r="K197" s="338"/>
      <c r="L197" s="338"/>
      <c r="M197" s="338"/>
      <c r="N197" s="338"/>
      <c r="O197" s="338"/>
      <c r="P197" s="338"/>
      <c r="Q197" s="338"/>
      <c r="R197" s="338"/>
      <c r="S197" s="338"/>
      <c r="T197" s="338"/>
      <c r="U197" s="338"/>
      <c r="V197" s="338"/>
      <c r="W197" s="338"/>
      <c r="X197" s="338"/>
      <c r="Y197" s="338"/>
      <c r="Z197" s="338"/>
      <c r="AA197" s="353"/>
      <c r="AB197" s="353"/>
      <c r="AC197" s="353"/>
      <c r="AD197" s="353"/>
      <c r="AE197" s="353"/>
      <c r="AF197" s="312"/>
      <c r="AG197" s="312"/>
      <c r="AH197" s="312"/>
      <c r="AI197" s="338"/>
    </row>
    <row r="198" spans="1:35" s="447" customFormat="1" ht="63.75">
      <c r="A198" s="441"/>
      <c r="B198" s="441">
        <v>26</v>
      </c>
      <c r="C198" s="488" t="s">
        <v>932</v>
      </c>
      <c r="D198" s="442" t="s">
        <v>931</v>
      </c>
      <c r="E198" s="442"/>
      <c r="F198" s="442"/>
      <c r="G198" s="443"/>
      <c r="H198" s="444"/>
      <c r="I198" s="444"/>
      <c r="J198" s="444"/>
      <c r="K198" s="444"/>
      <c r="L198" s="444"/>
      <c r="M198" s="444"/>
      <c r="N198" s="444" t="s">
        <v>486</v>
      </c>
      <c r="O198" s="444"/>
      <c r="P198" s="444"/>
      <c r="Q198" s="444"/>
      <c r="R198" s="444"/>
      <c r="S198" s="444"/>
      <c r="T198" s="444"/>
      <c r="U198" s="444"/>
      <c r="V198" s="444"/>
      <c r="W198" s="444"/>
      <c r="X198" s="444"/>
      <c r="Y198" s="444"/>
      <c r="Z198" s="444"/>
      <c r="AA198" s="445">
        <f>SUM(AA199:AA206)</f>
        <v>869</v>
      </c>
      <c r="AB198" s="445">
        <f>SUM(AB199:AB206)</f>
        <v>0</v>
      </c>
      <c r="AC198" s="445">
        <f>SUM(AC199:AC206)</f>
        <v>0</v>
      </c>
      <c r="AD198" s="445">
        <f>SUM(AD199:AD206)</f>
        <v>0</v>
      </c>
      <c r="AE198" s="445">
        <f>SUM(AE199:AE206)</f>
        <v>0</v>
      </c>
      <c r="AF198" s="446"/>
      <c r="AG198" s="446"/>
      <c r="AH198" s="446"/>
      <c r="AI198" s="444"/>
    </row>
    <row r="199" spans="1:35" s="352" customFormat="1" ht="63.75">
      <c r="A199" s="437"/>
      <c r="B199" s="437"/>
      <c r="C199" s="323" t="s">
        <v>318</v>
      </c>
      <c r="D199" s="323" t="s">
        <v>937</v>
      </c>
      <c r="E199" s="323" t="s">
        <v>933</v>
      </c>
      <c r="F199" s="323"/>
      <c r="G199" s="371" t="s">
        <v>275</v>
      </c>
      <c r="H199" s="339" t="s">
        <v>273</v>
      </c>
      <c r="I199" s="339"/>
      <c r="J199" s="339"/>
      <c r="K199" s="339" t="s">
        <v>938</v>
      </c>
      <c r="L199" s="339" t="s">
        <v>320</v>
      </c>
      <c r="M199" s="339"/>
      <c r="N199" s="339" t="s">
        <v>484</v>
      </c>
      <c r="O199" s="339"/>
      <c r="P199" s="339"/>
      <c r="Q199" s="338"/>
      <c r="R199" s="339"/>
      <c r="S199" s="339" t="s">
        <v>280</v>
      </c>
      <c r="T199" s="339">
        <v>2010</v>
      </c>
      <c r="U199" s="339"/>
      <c r="V199" s="338">
        <v>0</v>
      </c>
      <c r="W199" s="339"/>
      <c r="X199" s="339"/>
      <c r="Y199" s="338"/>
      <c r="Z199" s="339"/>
      <c r="AA199" s="356">
        <v>869</v>
      </c>
      <c r="AB199" s="356"/>
      <c r="AC199" s="356"/>
      <c r="AD199" s="356"/>
      <c r="AE199" s="353">
        <f t="shared" ref="AE199:AE205" si="13">(AB199*$AB$407+$AC$407*AC199)/1000</f>
        <v>0</v>
      </c>
      <c r="AF199" s="351"/>
      <c r="AG199" s="351"/>
      <c r="AH199" s="351"/>
      <c r="AI199" s="339"/>
    </row>
    <row r="200" spans="1:35" ht="25.5" hidden="1">
      <c r="A200" s="437"/>
      <c r="B200" s="437"/>
      <c r="C200" s="323" t="s">
        <v>412</v>
      </c>
      <c r="D200" s="323" t="s">
        <v>413</v>
      </c>
      <c r="E200" s="323"/>
      <c r="F200" s="323"/>
      <c r="G200" s="371" t="s">
        <v>275</v>
      </c>
      <c r="H200" s="339" t="s">
        <v>273</v>
      </c>
      <c r="I200" s="339"/>
      <c r="J200" s="339"/>
      <c r="K200" s="339" t="s">
        <v>285</v>
      </c>
      <c r="L200" s="507"/>
      <c r="M200" s="338"/>
      <c r="N200" s="339" t="s">
        <v>484</v>
      </c>
      <c r="O200" s="338"/>
      <c r="P200" s="338"/>
      <c r="Q200" s="338"/>
      <c r="R200" s="338"/>
      <c r="S200" s="338"/>
      <c r="T200" s="338"/>
      <c r="U200" s="338"/>
      <c r="V200" s="338">
        <v>0</v>
      </c>
      <c r="W200" s="338"/>
      <c r="X200" s="338"/>
      <c r="Y200" s="338"/>
      <c r="Z200" s="338"/>
      <c r="AA200" s="353"/>
      <c r="AB200" s="353"/>
      <c r="AC200" s="353"/>
      <c r="AD200" s="353"/>
      <c r="AE200" s="353">
        <f t="shared" si="13"/>
        <v>0</v>
      </c>
      <c r="AF200" s="312"/>
      <c r="AG200" s="312"/>
      <c r="AH200" s="312"/>
      <c r="AI200" s="338"/>
    </row>
    <row r="201" spans="1:35" ht="51">
      <c r="A201" s="437"/>
      <c r="B201" s="437"/>
      <c r="C201" s="606" t="s">
        <v>1264</v>
      </c>
      <c r="D201" s="323" t="s">
        <v>338</v>
      </c>
      <c r="E201" s="323"/>
      <c r="F201" s="323"/>
      <c r="G201" s="371" t="s">
        <v>275</v>
      </c>
      <c r="H201" s="339" t="s">
        <v>273</v>
      </c>
      <c r="I201" s="339"/>
      <c r="J201" s="339"/>
      <c r="K201" s="339" t="s">
        <v>287</v>
      </c>
      <c r="L201" s="339" t="s">
        <v>320</v>
      </c>
      <c r="M201" s="338"/>
      <c r="N201" s="339" t="s">
        <v>484</v>
      </c>
      <c r="O201" s="338"/>
      <c r="P201" s="338"/>
      <c r="Q201" s="338"/>
      <c r="R201" s="338"/>
      <c r="S201" s="339" t="s">
        <v>280</v>
      </c>
      <c r="T201" s="338">
        <v>2010</v>
      </c>
      <c r="U201" s="338"/>
      <c r="V201" s="338">
        <v>0</v>
      </c>
      <c r="W201" s="339"/>
      <c r="X201" s="338"/>
      <c r="Y201" s="338"/>
      <c r="Z201" s="338"/>
      <c r="AA201" s="353">
        <f t="shared" ref="AA201:AA206" si="14">AB201+AC201</f>
        <v>0</v>
      </c>
      <c r="AB201" s="353"/>
      <c r="AC201" s="353"/>
      <c r="AD201" s="353"/>
      <c r="AE201" s="353">
        <f t="shared" si="13"/>
        <v>0</v>
      </c>
      <c r="AF201" s="312"/>
      <c r="AG201" s="312"/>
      <c r="AH201" s="312"/>
      <c r="AI201" s="338"/>
    </row>
    <row r="202" spans="1:35" ht="38.25">
      <c r="A202" s="437"/>
      <c r="B202" s="437"/>
      <c r="C202" s="323" t="s">
        <v>340</v>
      </c>
      <c r="D202" s="323" t="s">
        <v>805</v>
      </c>
      <c r="E202" s="323"/>
      <c r="F202" s="323"/>
      <c r="G202" s="371" t="s">
        <v>275</v>
      </c>
      <c r="H202" s="339" t="s">
        <v>273</v>
      </c>
      <c r="I202" s="339"/>
      <c r="J202" s="339"/>
      <c r="K202" s="339" t="s">
        <v>806</v>
      </c>
      <c r="L202" s="339" t="s">
        <v>342</v>
      </c>
      <c r="M202" s="338"/>
      <c r="N202" s="339" t="s">
        <v>484</v>
      </c>
      <c r="O202" s="338"/>
      <c r="P202" s="338"/>
      <c r="Q202" s="338"/>
      <c r="R202" s="338"/>
      <c r="S202" s="339" t="s">
        <v>296</v>
      </c>
      <c r="T202" s="338"/>
      <c r="U202" s="338"/>
      <c r="V202" s="338">
        <v>0</v>
      </c>
      <c r="W202" s="339"/>
      <c r="X202" s="338"/>
      <c r="Y202" s="338"/>
      <c r="Z202" s="338"/>
      <c r="AA202" s="353">
        <f t="shared" si="14"/>
        <v>0</v>
      </c>
      <c r="AB202" s="353"/>
      <c r="AC202" s="353"/>
      <c r="AD202" s="353"/>
      <c r="AE202" s="353">
        <f t="shared" si="13"/>
        <v>0</v>
      </c>
      <c r="AF202" s="312"/>
      <c r="AG202" s="312"/>
      <c r="AH202" s="312"/>
      <c r="AI202" s="338"/>
    </row>
    <row r="203" spans="1:35" hidden="1">
      <c r="A203" s="437"/>
      <c r="B203" s="437"/>
      <c r="C203" s="323" t="s">
        <v>29</v>
      </c>
      <c r="D203" s="323"/>
      <c r="E203" s="323"/>
      <c r="F203" s="323"/>
      <c r="G203" s="371" t="s">
        <v>275</v>
      </c>
      <c r="H203" s="339"/>
      <c r="I203" s="339"/>
      <c r="J203" s="339"/>
      <c r="K203" s="339" t="s">
        <v>286</v>
      </c>
      <c r="L203" s="339" t="s">
        <v>342</v>
      </c>
      <c r="M203" s="338"/>
      <c r="N203" s="339" t="s">
        <v>484</v>
      </c>
      <c r="O203" s="338"/>
      <c r="P203" s="338"/>
      <c r="Q203" s="338"/>
      <c r="R203" s="338"/>
      <c r="S203" s="339"/>
      <c r="T203" s="338"/>
      <c r="U203" s="338"/>
      <c r="V203" s="338">
        <v>0</v>
      </c>
      <c r="W203" s="339"/>
      <c r="X203" s="338"/>
      <c r="Y203" s="338"/>
      <c r="Z203" s="338"/>
      <c r="AA203" s="353">
        <f t="shared" si="14"/>
        <v>0</v>
      </c>
      <c r="AB203" s="353"/>
      <c r="AC203" s="353"/>
      <c r="AD203" s="353"/>
      <c r="AE203" s="353">
        <f t="shared" si="13"/>
        <v>0</v>
      </c>
      <c r="AF203" s="312"/>
      <c r="AG203" s="312"/>
      <c r="AH203" s="312"/>
      <c r="AI203" s="338"/>
    </row>
    <row r="204" spans="1:35" ht="51">
      <c r="A204" s="437"/>
      <c r="B204" s="437"/>
      <c r="C204" s="323" t="s">
        <v>627</v>
      </c>
      <c r="D204" s="606" t="s">
        <v>1263</v>
      </c>
      <c r="E204" s="323" t="s">
        <v>1179</v>
      </c>
      <c r="F204" s="323"/>
      <c r="G204" s="371" t="s">
        <v>275</v>
      </c>
      <c r="H204" s="339" t="s">
        <v>273</v>
      </c>
      <c r="I204" s="339"/>
      <c r="J204" s="339"/>
      <c r="K204" s="339" t="s">
        <v>286</v>
      </c>
      <c r="L204" s="339" t="s">
        <v>701</v>
      </c>
      <c r="M204" s="338"/>
      <c r="N204" s="339" t="s">
        <v>484</v>
      </c>
      <c r="O204" s="338"/>
      <c r="P204" s="338"/>
      <c r="Q204" s="338"/>
      <c r="R204" s="339"/>
      <c r="S204" s="338"/>
      <c r="T204" s="338"/>
      <c r="U204" s="338"/>
      <c r="V204" s="338">
        <v>0</v>
      </c>
      <c r="W204" s="338"/>
      <c r="X204" s="338"/>
      <c r="Y204" s="338"/>
      <c r="Z204" s="338"/>
      <c r="AA204" s="353">
        <f t="shared" si="14"/>
        <v>0</v>
      </c>
      <c r="AB204" s="353"/>
      <c r="AC204" s="353"/>
      <c r="AD204" s="353"/>
      <c r="AE204" s="353">
        <f t="shared" si="13"/>
        <v>0</v>
      </c>
      <c r="AF204" s="312"/>
      <c r="AG204" s="312"/>
      <c r="AH204" s="312"/>
      <c r="AI204" s="338"/>
    </row>
    <row r="205" spans="1:35" ht="63.75">
      <c r="A205" s="437"/>
      <c r="B205" s="437"/>
      <c r="C205" s="323" t="s">
        <v>554</v>
      </c>
      <c r="D205" s="323" t="s">
        <v>555</v>
      </c>
      <c r="E205" s="323"/>
      <c r="F205" s="323"/>
      <c r="G205" s="371" t="s">
        <v>275</v>
      </c>
      <c r="H205" s="339"/>
      <c r="I205" s="339"/>
      <c r="J205" s="339"/>
      <c r="K205" s="339" t="s">
        <v>285</v>
      </c>
      <c r="L205" s="339" t="s">
        <v>320</v>
      </c>
      <c r="M205" s="338"/>
      <c r="N205" s="339" t="s">
        <v>484</v>
      </c>
      <c r="O205" s="338"/>
      <c r="P205" s="338"/>
      <c r="Q205" s="338"/>
      <c r="R205" s="338"/>
      <c r="S205" s="339"/>
      <c r="T205" s="338"/>
      <c r="U205" s="338"/>
      <c r="V205" s="338">
        <v>0</v>
      </c>
      <c r="W205" s="339"/>
      <c r="X205" s="338"/>
      <c r="Y205" s="338"/>
      <c r="Z205" s="338"/>
      <c r="AA205" s="353">
        <f t="shared" si="14"/>
        <v>0</v>
      </c>
      <c r="AB205" s="353"/>
      <c r="AC205" s="353"/>
      <c r="AD205" s="353"/>
      <c r="AE205" s="353">
        <f t="shared" si="13"/>
        <v>0</v>
      </c>
      <c r="AF205" s="312"/>
      <c r="AG205" s="312"/>
      <c r="AH205" s="312"/>
      <c r="AI205" s="338"/>
    </row>
    <row r="206" spans="1:35" ht="25.5">
      <c r="A206" s="437"/>
      <c r="B206" s="437"/>
      <c r="C206" s="323" t="s">
        <v>808</v>
      </c>
      <c r="D206" s="323" t="s">
        <v>809</v>
      </c>
      <c r="E206" s="323"/>
      <c r="F206" s="323"/>
      <c r="G206" s="371" t="s">
        <v>275</v>
      </c>
      <c r="H206" s="339"/>
      <c r="I206" s="339"/>
      <c r="J206" s="339"/>
      <c r="K206" s="339"/>
      <c r="L206" s="339" t="s">
        <v>320</v>
      </c>
      <c r="M206" s="338"/>
      <c r="N206" s="339" t="s">
        <v>484</v>
      </c>
      <c r="O206" s="338"/>
      <c r="P206" s="338"/>
      <c r="Q206" s="338"/>
      <c r="R206" s="338"/>
      <c r="S206" s="339"/>
      <c r="T206" s="338"/>
      <c r="U206" s="338"/>
      <c r="V206" s="338">
        <v>0</v>
      </c>
      <c r="W206" s="339"/>
      <c r="X206" s="338"/>
      <c r="Y206" s="338"/>
      <c r="Z206" s="338"/>
      <c r="AA206" s="353">
        <f t="shared" si="14"/>
        <v>0</v>
      </c>
      <c r="AB206" s="353"/>
      <c r="AC206" s="353"/>
      <c r="AD206" s="353"/>
      <c r="AE206" s="353">
        <f>(AB206*$AB$407+$AC$407*AC206)/1000</f>
        <v>0</v>
      </c>
      <c r="AF206" s="312"/>
      <c r="AG206" s="312"/>
      <c r="AH206" s="312"/>
      <c r="AI206" s="338"/>
    </row>
    <row r="207" spans="1:35" s="447" customFormat="1" ht="25.5">
      <c r="B207" s="441">
        <v>27</v>
      </c>
      <c r="C207" s="548" t="s">
        <v>1174</v>
      </c>
      <c r="D207" s="442" t="s">
        <v>936</v>
      </c>
      <c r="E207" s="442"/>
      <c r="F207" s="442"/>
      <c r="G207" s="443"/>
      <c r="H207" s="444"/>
      <c r="I207" s="444"/>
      <c r="J207" s="444"/>
      <c r="K207" s="444"/>
      <c r="L207" s="444"/>
      <c r="M207" s="444"/>
      <c r="N207" s="444" t="s">
        <v>486</v>
      </c>
      <c r="O207" s="444"/>
      <c r="P207" s="444"/>
      <c r="Q207" s="444"/>
      <c r="R207" s="444"/>
      <c r="S207" s="444"/>
      <c r="T207" s="444"/>
      <c r="U207" s="444"/>
      <c r="V207" s="444"/>
      <c r="W207" s="444"/>
      <c r="X207" s="444"/>
      <c r="Y207" s="444"/>
      <c r="Z207" s="444"/>
      <c r="AA207" s="445">
        <f>SUM(AA208:AA210)</f>
        <v>0</v>
      </c>
      <c r="AB207" s="445">
        <f>SUM(AB208:AB210)</f>
        <v>0</v>
      </c>
      <c r="AC207" s="445">
        <f>SUM(AC208:AC210)</f>
        <v>0</v>
      </c>
      <c r="AD207" s="445">
        <f>SUM(AD208:AD210)</f>
        <v>0</v>
      </c>
      <c r="AE207" s="445">
        <f>SUM(AE208:AE210)</f>
        <v>0</v>
      </c>
      <c r="AF207" s="446"/>
      <c r="AG207" s="446"/>
      <c r="AH207" s="446"/>
      <c r="AI207" s="444"/>
    </row>
    <row r="208" spans="1:35" ht="38.25">
      <c r="A208"/>
      <c r="B208" s="439"/>
      <c r="C208" s="403" t="s">
        <v>587</v>
      </c>
      <c r="D208" s="403" t="s">
        <v>588</v>
      </c>
      <c r="E208" s="403" t="s">
        <v>934</v>
      </c>
      <c r="F208" s="403"/>
      <c r="G208" s="549" t="s">
        <v>275</v>
      </c>
      <c r="H208" s="405"/>
      <c r="I208" s="405"/>
      <c r="J208" s="405"/>
      <c r="K208" s="405" t="s">
        <v>286</v>
      </c>
      <c r="L208" s="405" t="s">
        <v>320</v>
      </c>
      <c r="M208" s="406"/>
      <c r="N208" s="405" t="s">
        <v>484</v>
      </c>
      <c r="O208" s="406"/>
      <c r="P208" s="406"/>
      <c r="Q208" s="406"/>
      <c r="R208" s="406"/>
      <c r="S208" s="405"/>
      <c r="T208" s="406"/>
      <c r="U208" s="406"/>
      <c r="V208" s="406"/>
      <c r="W208" s="405"/>
      <c r="X208" s="406"/>
      <c r="Y208" s="406"/>
      <c r="Z208" s="406"/>
      <c r="AA208" s="353">
        <f>AB208+AC208</f>
        <v>0</v>
      </c>
      <c r="AB208" s="407"/>
      <c r="AC208" s="407"/>
      <c r="AD208" s="407"/>
      <c r="AE208" s="353">
        <f>(AB208*$AB$407+$AC$407*AC208)/1000</f>
        <v>0</v>
      </c>
      <c r="AF208" s="402"/>
      <c r="AG208" s="402"/>
      <c r="AH208" s="402"/>
      <c r="AI208" s="406"/>
    </row>
    <row r="209" spans="1:35" s="312" customFormat="1" ht="25.5">
      <c r="B209" s="437"/>
      <c r="C209" s="497" t="s">
        <v>1120</v>
      </c>
      <c r="D209" s="497" t="s">
        <v>1121</v>
      </c>
      <c r="E209" s="324"/>
      <c r="F209" s="324"/>
      <c r="G209" s="371"/>
      <c r="H209" s="338"/>
      <c r="I209" s="338"/>
      <c r="J209" s="338"/>
      <c r="K209" s="499" t="s">
        <v>1122</v>
      </c>
      <c r="L209" s="499" t="s">
        <v>1123</v>
      </c>
      <c r="M209" s="338"/>
      <c r="N209" s="338"/>
      <c r="O209" s="338"/>
      <c r="P209" s="338"/>
      <c r="Q209" s="338"/>
      <c r="R209" s="338"/>
      <c r="S209" s="338"/>
      <c r="T209" s="338"/>
      <c r="U209" s="338"/>
      <c r="V209" s="338"/>
      <c r="W209" s="338"/>
      <c r="X209" s="338"/>
      <c r="Y209" s="338"/>
      <c r="Z209" s="338"/>
      <c r="AA209" s="353">
        <f>AB209+AC209</f>
        <v>0</v>
      </c>
      <c r="AB209" s="338"/>
      <c r="AC209" s="338"/>
      <c r="AD209" s="338"/>
      <c r="AE209" s="353">
        <f>(AB209*$AB$407+$AC$407*AC209)/1000</f>
        <v>0</v>
      </c>
      <c r="AI209" s="338"/>
    </row>
    <row r="210" spans="1:35" s="312" customFormat="1" ht="38.25">
      <c r="B210" s="437"/>
      <c r="C210" s="497" t="s">
        <v>1124</v>
      </c>
      <c r="D210" s="497" t="s">
        <v>1125</v>
      </c>
      <c r="E210" s="324"/>
      <c r="F210" s="324"/>
      <c r="G210" s="371"/>
      <c r="H210" s="338"/>
      <c r="I210" s="338"/>
      <c r="J210" s="338"/>
      <c r="K210" s="499" t="s">
        <v>1122</v>
      </c>
      <c r="L210" s="499" t="s">
        <v>1126</v>
      </c>
      <c r="M210" s="338"/>
      <c r="N210" s="338"/>
      <c r="O210" s="338"/>
      <c r="P210" s="338"/>
      <c r="Q210" s="338"/>
      <c r="R210" s="338"/>
      <c r="S210" s="338"/>
      <c r="T210" s="338"/>
      <c r="U210" s="338"/>
      <c r="V210" s="338"/>
      <c r="W210" s="338"/>
      <c r="X210" s="338"/>
      <c r="Y210" s="338"/>
      <c r="Z210" s="338"/>
      <c r="AA210" s="353">
        <f>AB210+AC210</f>
        <v>0</v>
      </c>
      <c r="AB210" s="338"/>
      <c r="AC210" s="338"/>
      <c r="AD210" s="338"/>
      <c r="AE210" s="353">
        <f>(AB210*$AB$407+$AC$407*AC210)/1000</f>
        <v>0</v>
      </c>
      <c r="AI210" s="338"/>
    </row>
    <row r="211" spans="1:35">
      <c r="A211" s="437"/>
      <c r="B211" s="437"/>
      <c r="C211" s="323"/>
      <c r="D211" s="323"/>
      <c r="E211" s="323"/>
      <c r="F211" s="323"/>
      <c r="G211" s="371"/>
      <c r="H211" s="339"/>
      <c r="I211" s="339"/>
      <c r="J211" s="339"/>
      <c r="K211" s="339"/>
      <c r="L211" s="338"/>
      <c r="M211" s="338"/>
      <c r="N211" s="339"/>
      <c r="O211" s="338"/>
      <c r="P211" s="338"/>
      <c r="Q211" s="338"/>
      <c r="R211" s="338"/>
      <c r="S211" s="339"/>
      <c r="T211" s="338"/>
      <c r="U211" s="338"/>
      <c r="V211" s="338"/>
      <c r="W211" s="338"/>
      <c r="X211" s="338"/>
      <c r="Y211" s="338"/>
      <c r="Z211" s="338"/>
      <c r="AA211" s="353"/>
      <c r="AB211" s="353"/>
      <c r="AC211" s="353"/>
      <c r="AD211" s="353"/>
      <c r="AE211" s="353"/>
      <c r="AF211" s="312"/>
      <c r="AG211" s="312"/>
      <c r="AH211" s="312"/>
      <c r="AI211" s="338"/>
    </row>
    <row r="212" spans="1:35" ht="12.75">
      <c r="A212" s="541" t="s">
        <v>1085</v>
      </c>
      <c r="B212" s="503" t="s">
        <v>631</v>
      </c>
      <c r="C212" s="322"/>
      <c r="D212" s="322"/>
      <c r="E212" s="322"/>
      <c r="F212" s="322"/>
      <c r="G212" s="370"/>
      <c r="H212" s="336"/>
      <c r="I212" s="336"/>
      <c r="J212" s="336"/>
      <c r="K212" s="336"/>
      <c r="L212" s="336"/>
      <c r="M212" s="336"/>
      <c r="N212" s="336"/>
      <c r="O212" s="336"/>
      <c r="P212" s="336"/>
      <c r="Q212" s="336"/>
      <c r="R212" s="336"/>
      <c r="S212" s="336"/>
      <c r="T212" s="336"/>
      <c r="U212" s="336"/>
      <c r="V212" s="336"/>
      <c r="W212" s="336"/>
      <c r="X212" s="336"/>
      <c r="Y212" s="336"/>
      <c r="Z212" s="336"/>
      <c r="AA212" s="354"/>
      <c r="AB212" s="354"/>
      <c r="AC212" s="354"/>
      <c r="AD212" s="354"/>
      <c r="AE212" s="354"/>
      <c r="AF212" s="314"/>
      <c r="AG212" s="314"/>
      <c r="AH212" s="314"/>
      <c r="AI212" s="487"/>
    </row>
    <row r="213" spans="1:35">
      <c r="A213" s="437"/>
      <c r="B213" s="437"/>
      <c r="C213" s="323"/>
      <c r="D213" s="324"/>
      <c r="E213" s="324"/>
      <c r="F213" s="327"/>
      <c r="G213" s="371"/>
      <c r="H213" s="338"/>
      <c r="I213" s="338"/>
      <c r="J213" s="338"/>
      <c r="K213" s="338"/>
      <c r="L213" s="338"/>
      <c r="M213" s="338"/>
      <c r="N213" s="338"/>
      <c r="O213" s="338"/>
      <c r="P213" s="338"/>
      <c r="Q213" s="338"/>
      <c r="R213" s="338"/>
      <c r="S213" s="338"/>
      <c r="T213" s="338"/>
      <c r="U213" s="338"/>
      <c r="V213" s="338"/>
      <c r="W213" s="338"/>
      <c r="X213" s="338"/>
      <c r="Y213" s="338"/>
      <c r="Z213" s="338"/>
      <c r="AA213" s="353"/>
      <c r="AB213" s="353"/>
      <c r="AC213" s="353"/>
      <c r="AD213" s="353"/>
      <c r="AE213" s="353"/>
      <c r="AF213" s="312"/>
      <c r="AG213" s="312"/>
      <c r="AH213" s="312"/>
      <c r="AI213" s="338"/>
    </row>
    <row r="214" spans="1:35" s="447" customFormat="1" ht="25.5">
      <c r="A214" s="441"/>
      <c r="B214" s="441">
        <v>28</v>
      </c>
      <c r="C214" s="488" t="s">
        <v>670</v>
      </c>
      <c r="D214" s="442" t="s">
        <v>669</v>
      </c>
      <c r="E214" s="442"/>
      <c r="F214" s="442"/>
      <c r="G214" s="443"/>
      <c r="H214" s="444"/>
      <c r="I214" s="444"/>
      <c r="J214" s="444"/>
      <c r="K214" s="444"/>
      <c r="L214" s="444"/>
      <c r="M214" s="444"/>
      <c r="N214" s="444" t="s">
        <v>486</v>
      </c>
      <c r="O214" s="444"/>
      <c r="P214" s="444"/>
      <c r="Q214" s="444"/>
      <c r="R214" s="444"/>
      <c r="S214" s="444"/>
      <c r="T214" s="444"/>
      <c r="U214" s="444"/>
      <c r="V214" s="444"/>
      <c r="W214" s="444"/>
      <c r="X214" s="444"/>
      <c r="Y214" s="444"/>
      <c r="Z214" s="444"/>
      <c r="AA214" s="445">
        <f>SUM(AA215:AA216)</f>
        <v>0</v>
      </c>
      <c r="AB214" s="445">
        <f>SUM(AB215:AB216)</f>
        <v>0</v>
      </c>
      <c r="AC214" s="445">
        <f>SUM(AC215:AC216)</f>
        <v>0</v>
      </c>
      <c r="AD214" s="445">
        <f>SUM(AD215:AD216)</f>
        <v>0</v>
      </c>
      <c r="AE214" s="445">
        <f>SUM(AE215:AE216)</f>
        <v>0</v>
      </c>
      <c r="AF214" s="446"/>
      <c r="AG214" s="446"/>
      <c r="AH214" s="446"/>
      <c r="AI214" s="444"/>
    </row>
    <row r="215" spans="1:35" ht="38.25">
      <c r="A215" s="437"/>
      <c r="B215" s="437"/>
      <c r="C215" s="323" t="s">
        <v>478</v>
      </c>
      <c r="D215" s="323" t="s">
        <v>810</v>
      </c>
      <c r="E215" s="323" t="s">
        <v>721</v>
      </c>
      <c r="F215" s="323"/>
      <c r="G215" s="371" t="s">
        <v>275</v>
      </c>
      <c r="H215" s="339" t="s">
        <v>273</v>
      </c>
      <c r="I215" s="339"/>
      <c r="J215" s="339"/>
      <c r="K215" s="339" t="s">
        <v>288</v>
      </c>
      <c r="L215" s="339" t="s">
        <v>473</v>
      </c>
      <c r="M215" s="338"/>
      <c r="N215" s="339" t="s">
        <v>484</v>
      </c>
      <c r="O215" s="338"/>
      <c r="P215" s="338"/>
      <c r="Q215" s="338"/>
      <c r="R215" s="338"/>
      <c r="S215" s="338"/>
      <c r="T215" s="338"/>
      <c r="U215" s="338"/>
      <c r="V215" s="338">
        <v>0</v>
      </c>
      <c r="W215" s="338"/>
      <c r="X215" s="338"/>
      <c r="Y215" s="338"/>
      <c r="Z215" s="338"/>
      <c r="AA215" s="353">
        <f>AB215+AC215</f>
        <v>0</v>
      </c>
      <c r="AB215" s="353"/>
      <c r="AC215" s="353"/>
      <c r="AD215" s="353"/>
      <c r="AE215" s="353">
        <f>(AB215*$AB$407+$AC$407*AC215)/1000</f>
        <v>0</v>
      </c>
      <c r="AF215" s="312"/>
      <c r="AG215" s="312"/>
      <c r="AH215" s="312"/>
      <c r="AI215" s="338"/>
    </row>
    <row r="216" spans="1:35" ht="25.5">
      <c r="A216" s="437"/>
      <c r="B216" s="437"/>
      <c r="C216" s="323"/>
      <c r="D216" s="323" t="s">
        <v>812</v>
      </c>
      <c r="E216" s="323"/>
      <c r="F216" s="323"/>
      <c r="G216" s="371" t="s">
        <v>275</v>
      </c>
      <c r="H216" s="339"/>
      <c r="I216" s="339"/>
      <c r="J216" s="339"/>
      <c r="K216" s="339"/>
      <c r="L216" s="605" t="s">
        <v>1266</v>
      </c>
      <c r="M216" s="338"/>
      <c r="N216" s="338"/>
      <c r="O216" s="338"/>
      <c r="P216" s="338"/>
      <c r="Q216" s="338"/>
      <c r="R216" s="338"/>
      <c r="S216" s="338"/>
      <c r="T216" s="338"/>
      <c r="U216" s="338"/>
      <c r="V216" s="338">
        <v>0</v>
      </c>
      <c r="W216" s="338"/>
      <c r="X216" s="338"/>
      <c r="Y216" s="338"/>
      <c r="Z216" s="338"/>
      <c r="AA216" s="353">
        <f>AB216+AC216</f>
        <v>0</v>
      </c>
      <c r="AB216" s="353"/>
      <c r="AC216" s="353"/>
      <c r="AD216" s="353"/>
      <c r="AE216" s="353">
        <f>(AB216*$AB$407+$AC$407*AC216)/1000</f>
        <v>0</v>
      </c>
      <c r="AF216" s="312"/>
      <c r="AG216" s="312"/>
      <c r="AH216" s="312"/>
      <c r="AI216" s="338"/>
    </row>
    <row r="217" spans="1:35" ht="25.5">
      <c r="A217" s="437"/>
      <c r="B217" s="437"/>
      <c r="C217" s="323"/>
      <c r="D217" s="606" t="s">
        <v>1265</v>
      </c>
      <c r="E217" s="323"/>
      <c r="F217" s="323"/>
      <c r="G217" s="371" t="s">
        <v>275</v>
      </c>
      <c r="H217" s="339"/>
      <c r="I217" s="339"/>
      <c r="J217" s="339"/>
      <c r="K217" s="339"/>
      <c r="L217" s="605" t="s">
        <v>1266</v>
      </c>
      <c r="M217" s="338"/>
      <c r="N217" s="338"/>
      <c r="O217" s="338"/>
      <c r="P217" s="338"/>
      <c r="Q217" s="338"/>
      <c r="R217" s="338"/>
      <c r="S217" s="338"/>
      <c r="T217" s="338"/>
      <c r="U217" s="338"/>
      <c r="V217" s="338">
        <v>0</v>
      </c>
      <c r="W217" s="338"/>
      <c r="X217" s="338"/>
      <c r="Y217" s="338"/>
      <c r="Z217" s="338"/>
      <c r="AA217" s="353">
        <f>AB217+AC217</f>
        <v>0</v>
      </c>
      <c r="AB217" s="353"/>
      <c r="AC217" s="353"/>
      <c r="AD217" s="353"/>
      <c r="AE217" s="353">
        <f>(AB217*$AB$407+$AC$407*AC217)/1000</f>
        <v>0</v>
      </c>
      <c r="AF217" s="312"/>
      <c r="AG217" s="312"/>
      <c r="AH217" s="312"/>
      <c r="AI217" s="338"/>
    </row>
    <row r="218" spans="1:35">
      <c r="A218" s="437"/>
      <c r="B218" s="437"/>
      <c r="C218" s="323"/>
      <c r="D218" s="323"/>
      <c r="E218" s="323"/>
      <c r="F218" s="323"/>
      <c r="G218" s="371"/>
      <c r="H218" s="339"/>
      <c r="I218" s="339"/>
      <c r="J218" s="339"/>
      <c r="K218" s="339"/>
      <c r="L218" s="338"/>
      <c r="M218" s="338"/>
      <c r="N218" s="338"/>
      <c r="O218" s="338"/>
      <c r="P218" s="338"/>
      <c r="Q218" s="338"/>
      <c r="R218" s="338"/>
      <c r="S218" s="338"/>
      <c r="T218" s="338"/>
      <c r="U218" s="338"/>
      <c r="V218" s="338"/>
      <c r="W218" s="338"/>
      <c r="X218" s="338"/>
      <c r="Y218" s="338"/>
      <c r="Z218" s="338"/>
      <c r="AA218" s="353"/>
      <c r="AB218" s="353"/>
      <c r="AC218" s="353"/>
      <c r="AD218" s="353"/>
      <c r="AE218" s="353"/>
      <c r="AF218" s="312"/>
      <c r="AG218" s="312"/>
      <c r="AH218" s="312"/>
      <c r="AI218" s="338"/>
    </row>
    <row r="219" spans="1:35" ht="12.75">
      <c r="A219" s="541" t="s">
        <v>1086</v>
      </c>
      <c r="B219" s="503" t="s">
        <v>253</v>
      </c>
      <c r="C219" s="322"/>
      <c r="D219" s="322"/>
      <c r="E219" s="322"/>
      <c r="F219" s="322"/>
      <c r="G219" s="370"/>
      <c r="H219" s="336"/>
      <c r="I219" s="336"/>
      <c r="J219" s="336"/>
      <c r="K219" s="336"/>
      <c r="L219" s="336"/>
      <c r="M219" s="336"/>
      <c r="N219" s="336"/>
      <c r="O219" s="336"/>
      <c r="P219" s="336"/>
      <c r="Q219" s="336"/>
      <c r="R219" s="336"/>
      <c r="S219" s="336"/>
      <c r="T219" s="336"/>
      <c r="U219" s="336"/>
      <c r="V219" s="336"/>
      <c r="W219" s="336"/>
      <c r="X219" s="336"/>
      <c r="Y219" s="336"/>
      <c r="Z219" s="336"/>
      <c r="AA219" s="354"/>
      <c r="AB219" s="354"/>
      <c r="AC219" s="354"/>
      <c r="AD219" s="354"/>
      <c r="AE219" s="354"/>
      <c r="AF219" s="314"/>
      <c r="AG219" s="314"/>
      <c r="AH219" s="314"/>
      <c r="AI219" s="487"/>
    </row>
    <row r="220" spans="1:35">
      <c r="A220" s="437"/>
      <c r="B220" s="437"/>
      <c r="C220" s="323"/>
      <c r="D220" s="324"/>
      <c r="E220" s="324"/>
      <c r="F220" s="327"/>
      <c r="G220" s="371"/>
      <c r="H220" s="338"/>
      <c r="I220" s="338"/>
      <c r="J220" s="338"/>
      <c r="K220" s="338"/>
      <c r="L220" s="338"/>
      <c r="M220" s="338"/>
      <c r="N220" s="338"/>
      <c r="O220" s="338"/>
      <c r="P220" s="338"/>
      <c r="Q220" s="338"/>
      <c r="R220" s="338"/>
      <c r="S220" s="338"/>
      <c r="T220" s="338"/>
      <c r="U220" s="338"/>
      <c r="V220" s="338"/>
      <c r="W220" s="338"/>
      <c r="X220" s="338"/>
      <c r="Y220" s="338"/>
      <c r="Z220" s="338"/>
      <c r="AA220" s="353"/>
      <c r="AB220" s="353"/>
      <c r="AC220" s="353"/>
      <c r="AD220" s="353"/>
      <c r="AE220" s="353"/>
      <c r="AF220" s="312"/>
      <c r="AG220" s="312"/>
      <c r="AH220" s="312"/>
      <c r="AI220" s="338"/>
    </row>
    <row r="221" spans="1:35" s="447" customFormat="1" ht="38.25">
      <c r="A221" s="441"/>
      <c r="B221" s="441">
        <v>29</v>
      </c>
      <c r="C221" s="488" t="s">
        <v>815</v>
      </c>
      <c r="D221" s="442" t="s">
        <v>816</v>
      </c>
      <c r="E221" s="442"/>
      <c r="F221" s="442"/>
      <c r="G221" s="443"/>
      <c r="H221" s="444"/>
      <c r="I221" s="444"/>
      <c r="J221" s="444"/>
      <c r="K221" s="444"/>
      <c r="L221" s="444"/>
      <c r="M221" s="444"/>
      <c r="N221" s="444" t="s">
        <v>486</v>
      </c>
      <c r="O221" s="444"/>
      <c r="P221" s="444"/>
      <c r="Q221" s="444"/>
      <c r="R221" s="444"/>
      <c r="S221" s="444"/>
      <c r="T221" s="444"/>
      <c r="U221" s="444"/>
      <c r="V221" s="444"/>
      <c r="W221" s="444"/>
      <c r="X221" s="444"/>
      <c r="Y221" s="444"/>
      <c r="Z221" s="444"/>
      <c r="AA221" s="445">
        <f>SUM(AA222:AA223)</f>
        <v>0</v>
      </c>
      <c r="AB221" s="445">
        <f>SUM(AB222:AB223)</f>
        <v>0</v>
      </c>
      <c r="AC221" s="445">
        <f>SUM(AC222:AC223)</f>
        <v>0</v>
      </c>
      <c r="AD221" s="445">
        <f>SUM(AD222:AD223)</f>
        <v>0</v>
      </c>
      <c r="AE221" s="445">
        <f>SUM(AE222:AE223)</f>
        <v>0</v>
      </c>
      <c r="AF221" s="446"/>
      <c r="AG221" s="446"/>
      <c r="AH221" s="446"/>
      <c r="AI221" s="444"/>
    </row>
    <row r="222" spans="1:35" ht="51">
      <c r="A222" s="437"/>
      <c r="B222" s="437"/>
      <c r="C222" s="323" t="s">
        <v>994</v>
      </c>
      <c r="D222" s="323" t="s">
        <v>945</v>
      </c>
      <c r="E222" s="498" t="s">
        <v>946</v>
      </c>
      <c r="F222" s="323"/>
      <c r="G222" s="371" t="s">
        <v>275</v>
      </c>
      <c r="H222" s="339"/>
      <c r="I222" s="339"/>
      <c r="J222" s="339"/>
      <c r="K222" s="339" t="s">
        <v>285</v>
      </c>
      <c r="L222" s="605" t="s">
        <v>1267</v>
      </c>
      <c r="M222" s="338"/>
      <c r="N222" s="339" t="s">
        <v>484</v>
      </c>
      <c r="O222" s="338"/>
      <c r="P222" s="338"/>
      <c r="Q222" s="338"/>
      <c r="R222" s="338"/>
      <c r="S222" s="338"/>
      <c r="T222" s="338"/>
      <c r="U222" s="338"/>
      <c r="V222" s="338">
        <v>0</v>
      </c>
      <c r="W222" s="338"/>
      <c r="X222" s="338"/>
      <c r="Y222" s="338"/>
      <c r="Z222" s="338"/>
      <c r="AA222" s="353">
        <f>AB222+AC222</f>
        <v>0</v>
      </c>
      <c r="AB222" s="353"/>
      <c r="AC222" s="353"/>
      <c r="AD222" s="353"/>
      <c r="AE222" s="353">
        <f>(AB222*$AB$407+$AC$407*AC222)/1000</f>
        <v>0</v>
      </c>
      <c r="AF222" s="312"/>
      <c r="AG222" s="312"/>
      <c r="AH222" s="312"/>
      <c r="AI222" s="338"/>
    </row>
    <row r="223" spans="1:35" ht="76.5">
      <c r="A223" s="437"/>
      <c r="B223" s="437"/>
      <c r="C223" s="323"/>
      <c r="D223" s="323" t="s">
        <v>32</v>
      </c>
      <c r="E223" s="323"/>
      <c r="F223" s="323"/>
      <c r="G223" s="371" t="s">
        <v>275</v>
      </c>
      <c r="H223" s="339"/>
      <c r="I223" s="339"/>
      <c r="J223" s="339"/>
      <c r="K223" s="339"/>
      <c r="L223" s="605" t="s">
        <v>1268</v>
      </c>
      <c r="M223" s="338"/>
      <c r="N223" s="339" t="s">
        <v>484</v>
      </c>
      <c r="O223" s="338"/>
      <c r="P223" s="338"/>
      <c r="Q223" s="338"/>
      <c r="R223" s="338"/>
      <c r="S223" s="338"/>
      <c r="T223" s="338"/>
      <c r="U223" s="338"/>
      <c r="V223" s="338">
        <v>0</v>
      </c>
      <c r="W223" s="338"/>
      <c r="X223" s="338"/>
      <c r="Y223" s="338"/>
      <c r="Z223" s="338"/>
      <c r="AA223" s="353">
        <f>AB223+AC223</f>
        <v>0</v>
      </c>
      <c r="AB223" s="353"/>
      <c r="AC223" s="353"/>
      <c r="AD223" s="353"/>
      <c r="AE223" s="353">
        <f>(AB223*$AB$407+$AC$407*AC223)/1000</f>
        <v>0</v>
      </c>
      <c r="AF223" s="312"/>
      <c r="AG223" s="312"/>
      <c r="AH223" s="312"/>
      <c r="AI223" s="338"/>
    </row>
    <row r="224" spans="1:35">
      <c r="A224" s="437"/>
      <c r="B224" s="437"/>
      <c r="C224" s="323"/>
      <c r="D224" s="324"/>
      <c r="E224" s="324"/>
      <c r="F224" s="327"/>
      <c r="G224" s="371"/>
      <c r="H224" s="337"/>
      <c r="I224" s="337"/>
      <c r="J224" s="339"/>
      <c r="K224" s="338"/>
      <c r="L224" s="338"/>
      <c r="M224" s="338"/>
      <c r="N224" s="338"/>
      <c r="O224" s="338"/>
      <c r="P224" s="338"/>
      <c r="Q224" s="338"/>
      <c r="R224" s="338"/>
      <c r="S224" s="338"/>
      <c r="T224" s="338"/>
      <c r="U224" s="338"/>
      <c r="V224" s="338">
        <v>0</v>
      </c>
      <c r="W224" s="338"/>
      <c r="X224" s="338"/>
      <c r="Y224" s="338"/>
      <c r="Z224" s="338"/>
      <c r="AA224" s="353"/>
      <c r="AB224" s="353"/>
      <c r="AC224" s="353"/>
      <c r="AD224" s="353"/>
      <c r="AE224" s="353"/>
      <c r="AF224" s="312"/>
      <c r="AG224" s="312"/>
      <c r="AH224" s="312"/>
      <c r="AI224" s="338"/>
    </row>
    <row r="225" spans="1:35" ht="18.75" thickBot="1">
      <c r="A225" s="474"/>
      <c r="B225" s="474"/>
      <c r="C225" s="475"/>
      <c r="D225" s="475"/>
      <c r="E225" s="475"/>
      <c r="F225" s="475"/>
      <c r="G225" s="476"/>
      <c r="H225" s="477"/>
      <c r="I225" s="477"/>
      <c r="J225" s="477"/>
      <c r="K225" s="477"/>
      <c r="L225" s="477"/>
      <c r="M225" s="477"/>
      <c r="N225" s="477"/>
      <c r="O225" s="477"/>
      <c r="P225" s="477"/>
      <c r="Q225" s="477"/>
      <c r="R225" s="477"/>
      <c r="S225" s="477"/>
      <c r="T225" s="477"/>
      <c r="U225" s="477"/>
      <c r="V225" s="338"/>
      <c r="W225" s="477"/>
      <c r="X225" s="477"/>
      <c r="Y225" s="477"/>
      <c r="Z225" s="477"/>
      <c r="AA225" s="491"/>
      <c r="AB225" s="491"/>
      <c r="AC225" s="491"/>
      <c r="AD225" s="491"/>
      <c r="AE225" s="491"/>
      <c r="AF225" s="466"/>
      <c r="AG225" s="466"/>
      <c r="AH225" s="466"/>
      <c r="AI225" s="482"/>
    </row>
    <row r="226" spans="1:35" s="104" customFormat="1" ht="16.5" thickTop="1">
      <c r="A226" s="539">
        <v>4</v>
      </c>
      <c r="B226" s="500" t="s">
        <v>1187</v>
      </c>
      <c r="C226" s="325"/>
      <c r="D226" s="325"/>
      <c r="E226" s="325"/>
      <c r="F226" s="325"/>
      <c r="G226" s="372"/>
      <c r="H226" s="340"/>
      <c r="I226" s="340"/>
      <c r="J226" s="340"/>
      <c r="K226" s="340"/>
      <c r="L226" s="340"/>
      <c r="M226" s="340"/>
      <c r="N226" s="340"/>
      <c r="O226" s="340"/>
      <c r="P226" s="340"/>
      <c r="Q226" s="340"/>
      <c r="R226" s="340"/>
      <c r="S226" s="340"/>
      <c r="T226" s="340"/>
      <c r="U226" s="340"/>
      <c r="V226" s="340"/>
      <c r="W226" s="340"/>
      <c r="X226" s="340"/>
      <c r="Y226" s="340"/>
      <c r="Z226" s="340"/>
      <c r="AA226" s="358"/>
      <c r="AB226" s="358"/>
      <c r="AC226" s="358"/>
      <c r="AD226" s="358"/>
      <c r="AE226" s="358"/>
      <c r="AF226" s="562">
        <f>AA228+AA231+AA240</f>
        <v>0</v>
      </c>
      <c r="AG226" s="562">
        <f>AD228+AD231+AD240</f>
        <v>3960</v>
      </c>
      <c r="AH226" s="562">
        <f>AE228+AE231+AE240</f>
        <v>1939.2</v>
      </c>
      <c r="AI226" s="492"/>
    </row>
    <row r="227" spans="1:35">
      <c r="A227" s="474"/>
      <c r="B227" s="474"/>
      <c r="C227" s="475"/>
      <c r="D227" s="475"/>
      <c r="E227" s="475"/>
      <c r="F227" s="475"/>
      <c r="G227" s="476"/>
      <c r="H227" s="477"/>
      <c r="I227" s="477"/>
      <c r="J227" s="477"/>
      <c r="K227" s="477"/>
      <c r="L227" s="477"/>
      <c r="M227" s="477"/>
      <c r="N227" s="477"/>
      <c r="O227" s="477"/>
      <c r="P227" s="477"/>
      <c r="Q227" s="477"/>
      <c r="R227" s="477"/>
      <c r="S227" s="477"/>
      <c r="T227" s="477"/>
      <c r="U227" s="477"/>
      <c r="V227" s="338"/>
      <c r="W227" s="477"/>
      <c r="X227" s="477"/>
      <c r="Y227" s="477"/>
      <c r="Z227" s="477"/>
      <c r="AA227" s="491"/>
      <c r="AB227" s="491"/>
      <c r="AC227" s="491"/>
      <c r="AD227" s="491"/>
      <c r="AE227" s="491"/>
      <c r="AF227" s="466"/>
      <c r="AG227" s="466"/>
      <c r="AH227" s="466"/>
      <c r="AI227" s="482"/>
    </row>
    <row r="228" spans="1:35" s="447" customFormat="1" ht="38.25">
      <c r="A228" s="441"/>
      <c r="B228" s="441">
        <v>30</v>
      </c>
      <c r="C228" s="442" t="s">
        <v>947</v>
      </c>
      <c r="D228" s="442" t="s">
        <v>821</v>
      </c>
      <c r="E228" s="442"/>
      <c r="F228" s="442"/>
      <c r="G228" s="443"/>
      <c r="H228" s="444"/>
      <c r="I228" s="444"/>
      <c r="J228" s="444" t="s">
        <v>273</v>
      </c>
      <c r="K228" s="444"/>
      <c r="L228" s="444"/>
      <c r="M228" s="444"/>
      <c r="N228" s="444" t="s">
        <v>483</v>
      </c>
      <c r="O228" s="444"/>
      <c r="P228" s="444"/>
      <c r="Q228" s="444"/>
      <c r="R228" s="444"/>
      <c r="S228" s="444"/>
      <c r="T228" s="444"/>
      <c r="U228" s="444"/>
      <c r="V228" s="444"/>
      <c r="W228" s="444"/>
      <c r="X228" s="444"/>
      <c r="Y228" s="444"/>
      <c r="Z228" s="444"/>
      <c r="AA228" s="445">
        <f>SUM(AA229:AA230)</f>
        <v>0</v>
      </c>
      <c r="AB228" s="445">
        <f>SUM(AB229:AB230)</f>
        <v>0</v>
      </c>
      <c r="AC228" s="445">
        <f>SUM(AC229:AC230)</f>
        <v>0</v>
      </c>
      <c r="AD228" s="445">
        <f>SUM(AD229:AD230)</f>
        <v>0</v>
      </c>
      <c r="AE228" s="445">
        <f>SUM(AE229:AE230)</f>
        <v>0</v>
      </c>
      <c r="AF228" s="446"/>
      <c r="AG228" s="446"/>
      <c r="AH228" s="446"/>
      <c r="AI228" s="444"/>
    </row>
    <row r="229" spans="1:35" ht="63.75">
      <c r="A229" s="437"/>
      <c r="B229" s="437"/>
      <c r="C229" s="434" t="s">
        <v>948</v>
      </c>
      <c r="D229" s="323" t="s">
        <v>385</v>
      </c>
      <c r="E229" s="323" t="s">
        <v>950</v>
      </c>
      <c r="F229" s="327"/>
      <c r="G229" s="371" t="s">
        <v>276</v>
      </c>
      <c r="H229" s="337"/>
      <c r="I229" s="337"/>
      <c r="J229" s="339"/>
      <c r="K229" s="338" t="s">
        <v>286</v>
      </c>
      <c r="L229" s="338"/>
      <c r="M229" s="338"/>
      <c r="N229" s="338" t="s">
        <v>483</v>
      </c>
      <c r="O229" s="338"/>
      <c r="P229" s="338"/>
      <c r="Q229" s="338"/>
      <c r="R229" s="338"/>
      <c r="S229" s="338"/>
      <c r="T229" s="338"/>
      <c r="U229" s="338"/>
      <c r="V229" s="338">
        <v>0</v>
      </c>
      <c r="W229" s="338"/>
      <c r="X229" s="338"/>
      <c r="Y229" s="338"/>
      <c r="Z229" s="338"/>
      <c r="AA229" s="353">
        <f t="shared" ref="AA229:AA244" si="15">AB229+AC229</f>
        <v>0</v>
      </c>
      <c r="AB229" s="387"/>
      <c r="AC229" s="387"/>
      <c r="AD229" s="387"/>
      <c r="AE229" s="353">
        <f>(AB229*$AB$407+$AC$407*AC229)/1000</f>
        <v>0</v>
      </c>
      <c r="AF229" s="312"/>
      <c r="AG229" s="312"/>
      <c r="AH229" s="312"/>
      <c r="AI229" s="338"/>
    </row>
    <row r="230" spans="1:35" ht="25.5">
      <c r="A230" s="437"/>
      <c r="B230" s="437"/>
      <c r="C230" s="323"/>
      <c r="D230" s="323" t="s">
        <v>949</v>
      </c>
      <c r="E230" s="323"/>
      <c r="F230" s="327"/>
      <c r="G230" s="371" t="s">
        <v>276</v>
      </c>
      <c r="H230" s="337"/>
      <c r="I230" s="337"/>
      <c r="J230" s="339"/>
      <c r="K230" s="338" t="s">
        <v>283</v>
      </c>
      <c r="L230" s="605" t="s">
        <v>1269</v>
      </c>
      <c r="M230" s="338"/>
      <c r="N230" s="338" t="s">
        <v>483</v>
      </c>
      <c r="O230" s="338"/>
      <c r="P230" s="338"/>
      <c r="Q230" s="338"/>
      <c r="R230" s="338"/>
      <c r="S230" s="338"/>
      <c r="T230" s="338"/>
      <c r="U230" s="338"/>
      <c r="V230" s="338">
        <v>0</v>
      </c>
      <c r="W230" s="338"/>
      <c r="X230" s="338"/>
      <c r="Y230" s="338"/>
      <c r="Z230" s="338"/>
      <c r="AA230" s="353">
        <f t="shared" si="15"/>
        <v>0</v>
      </c>
      <c r="AB230" s="387"/>
      <c r="AC230" s="387"/>
      <c r="AD230" s="387"/>
      <c r="AE230" s="353">
        <f>(AB230*$AB$407+$AC$407*AC230)/1000</f>
        <v>0</v>
      </c>
      <c r="AF230" s="312"/>
      <c r="AG230" s="312"/>
      <c r="AH230" s="312"/>
      <c r="AI230" s="338"/>
    </row>
    <row r="231" spans="1:35" s="447" customFormat="1" ht="51">
      <c r="A231" s="441"/>
      <c r="B231" s="441">
        <v>31</v>
      </c>
      <c r="C231" s="488" t="s">
        <v>832</v>
      </c>
      <c r="D231" s="442" t="s">
        <v>642</v>
      </c>
      <c r="E231" s="442"/>
      <c r="F231" s="448"/>
      <c r="G231" s="444"/>
      <c r="H231" s="444"/>
      <c r="I231" s="444"/>
      <c r="J231" s="444"/>
      <c r="K231" s="444"/>
      <c r="L231" s="444"/>
      <c r="M231" s="444"/>
      <c r="N231" s="444"/>
      <c r="O231" s="444"/>
      <c r="P231" s="444"/>
      <c r="Q231" s="444"/>
      <c r="R231" s="444"/>
      <c r="S231" s="444"/>
      <c r="T231" s="444"/>
      <c r="U231" s="444"/>
      <c r="V231" s="444"/>
      <c r="W231" s="444"/>
      <c r="X231" s="444"/>
      <c r="Y231" s="444"/>
      <c r="Z231" s="444"/>
      <c r="AA231" s="445">
        <f>SUM(AA232:AA239)</f>
        <v>0</v>
      </c>
      <c r="AB231" s="445">
        <f>SUM(AB232:AB239)</f>
        <v>0</v>
      </c>
      <c r="AC231" s="445">
        <f>SUM(AC232:AC239)</f>
        <v>0</v>
      </c>
      <c r="AD231" s="445">
        <f>SUM(AD232:AD239)</f>
        <v>3960</v>
      </c>
      <c r="AE231" s="445">
        <f>SUM(AE232:AE239)</f>
        <v>1939.2</v>
      </c>
      <c r="AF231" s="446"/>
      <c r="AG231" s="446"/>
      <c r="AH231" s="446"/>
      <c r="AI231" s="444"/>
    </row>
    <row r="232" spans="1:35" ht="76.5">
      <c r="A232" s="437"/>
      <c r="B232" s="437"/>
      <c r="C232" s="323" t="s">
        <v>524</v>
      </c>
      <c r="D232" s="323" t="s">
        <v>724</v>
      </c>
      <c r="E232" s="598" t="s">
        <v>1209</v>
      </c>
      <c r="F232" s="327"/>
      <c r="G232" s="339" t="s">
        <v>275</v>
      </c>
      <c r="H232" s="338" t="s">
        <v>273</v>
      </c>
      <c r="I232" s="338"/>
      <c r="J232" s="338"/>
      <c r="K232" s="338" t="s">
        <v>288</v>
      </c>
      <c r="L232" s="339" t="s">
        <v>744</v>
      </c>
      <c r="M232" s="338"/>
      <c r="N232" s="338" t="s">
        <v>483</v>
      </c>
      <c r="O232" s="338"/>
      <c r="P232" s="338"/>
      <c r="Q232" s="338"/>
      <c r="R232" s="338"/>
      <c r="S232" s="338"/>
      <c r="T232" s="338"/>
      <c r="U232" s="338"/>
      <c r="V232" s="338">
        <v>0</v>
      </c>
      <c r="W232" s="338"/>
      <c r="X232" s="338"/>
      <c r="Y232" s="338"/>
      <c r="Z232" s="338"/>
      <c r="AA232" s="353">
        <f t="shared" si="15"/>
        <v>0</v>
      </c>
      <c r="AB232" s="353"/>
      <c r="AC232" s="596"/>
      <c r="AD232" s="596"/>
      <c r="AE232" s="596">
        <v>870</v>
      </c>
      <c r="AF232" s="312"/>
      <c r="AG232" s="312"/>
      <c r="AH232" s="312"/>
      <c r="AI232" s="338"/>
    </row>
    <row r="233" spans="1:35" s="565" customFormat="1" ht="165.75">
      <c r="B233" s="566"/>
      <c r="C233" s="567" t="s">
        <v>831</v>
      </c>
      <c r="D233" s="567" t="s">
        <v>995</v>
      </c>
      <c r="E233" s="567" t="s">
        <v>1196</v>
      </c>
      <c r="F233" s="568"/>
      <c r="G233" s="569" t="s">
        <v>276</v>
      </c>
      <c r="H233" s="570"/>
      <c r="I233" s="570"/>
      <c r="J233" s="570"/>
      <c r="K233" s="570" t="s">
        <v>288</v>
      </c>
      <c r="L233" s="569" t="s">
        <v>744</v>
      </c>
      <c r="M233" s="570"/>
      <c r="N233" s="570" t="s">
        <v>483</v>
      </c>
      <c r="O233" s="570"/>
      <c r="P233" s="570"/>
      <c r="Q233" s="570"/>
      <c r="R233" s="570"/>
      <c r="S233" s="570"/>
      <c r="T233" s="570"/>
      <c r="U233" s="570"/>
      <c r="V233" s="570">
        <v>0</v>
      </c>
      <c r="W233" s="570"/>
      <c r="X233" s="570"/>
      <c r="Y233" s="570"/>
      <c r="Z233" s="570"/>
      <c r="AA233" s="353">
        <f t="shared" si="15"/>
        <v>0</v>
      </c>
      <c r="AB233" s="571"/>
      <c r="AC233" s="571"/>
      <c r="AD233" s="571"/>
      <c r="AE233" s="353">
        <f>(AB233*$AB$407+$AC$407*AC233)/1000</f>
        <v>0</v>
      </c>
      <c r="AF233" s="572"/>
      <c r="AG233" s="572"/>
      <c r="AH233" s="572"/>
      <c r="AI233" s="570"/>
    </row>
    <row r="234" spans="1:35" s="566" customFormat="1" ht="153">
      <c r="E234" s="573" t="s">
        <v>1197</v>
      </c>
      <c r="V234" s="338">
        <v>0</v>
      </c>
      <c r="AA234" s="574">
        <f t="shared" si="15"/>
        <v>0</v>
      </c>
      <c r="AB234" s="574"/>
      <c r="AC234" s="574"/>
      <c r="AD234" s="574">
        <f>AD235/10*2</f>
        <v>660</v>
      </c>
      <c r="AE234" s="574">
        <f>AD234*270/1000</f>
        <v>178.2</v>
      </c>
    </row>
    <row r="235" spans="1:35" s="566" customFormat="1" ht="89.25">
      <c r="E235" s="573" t="s">
        <v>1198</v>
      </c>
      <c r="V235" s="338">
        <v>0</v>
      </c>
      <c r="AA235" s="574">
        <f t="shared" si="15"/>
        <v>0</v>
      </c>
      <c r="AB235" s="574"/>
      <c r="AC235" s="574"/>
      <c r="AD235" s="574">
        <v>3300</v>
      </c>
      <c r="AE235" s="574">
        <f>AD235*270/1000</f>
        <v>891</v>
      </c>
    </row>
    <row r="236" spans="1:35" s="312" customFormat="1" ht="38.25">
      <c r="A236" s="437"/>
      <c r="B236" s="437"/>
      <c r="C236" s="324"/>
      <c r="D236" s="323" t="s">
        <v>829</v>
      </c>
      <c r="E236" s="324"/>
      <c r="F236" s="327"/>
      <c r="G236" s="371" t="s">
        <v>276</v>
      </c>
      <c r="H236" s="337"/>
      <c r="I236" s="337"/>
      <c r="J236" s="339"/>
      <c r="K236" s="338" t="s">
        <v>284</v>
      </c>
      <c r="L236" s="339" t="s">
        <v>744</v>
      </c>
      <c r="M236" s="338"/>
      <c r="N236" s="338" t="s">
        <v>483</v>
      </c>
      <c r="O236" s="338"/>
      <c r="P236" s="338"/>
      <c r="Q236" s="338"/>
      <c r="R236" s="338"/>
      <c r="S236" s="338"/>
      <c r="T236" s="338"/>
      <c r="U236" s="338"/>
      <c r="V236" s="338">
        <v>0</v>
      </c>
      <c r="W236" s="338"/>
      <c r="X236" s="338"/>
      <c r="Y236" s="338"/>
      <c r="Z236" s="338"/>
      <c r="AA236" s="353">
        <f t="shared" si="15"/>
        <v>0</v>
      </c>
      <c r="AB236" s="509"/>
      <c r="AC236" s="509"/>
      <c r="AD236" s="509"/>
      <c r="AE236" s="353">
        <f>(AB236*$AB$407+$AC$407*AC236)/1000</f>
        <v>0</v>
      </c>
      <c r="AI236" s="338"/>
    </row>
    <row r="237" spans="1:35" s="312" customFormat="1" ht="38.25">
      <c r="A237" s="437"/>
      <c r="B237" s="437"/>
      <c r="C237" s="323"/>
      <c r="D237" s="323" t="s">
        <v>828</v>
      </c>
      <c r="E237" s="323"/>
      <c r="F237" s="327"/>
      <c r="G237" s="371" t="s">
        <v>276</v>
      </c>
      <c r="H237" s="337"/>
      <c r="I237" s="337"/>
      <c r="J237" s="339"/>
      <c r="K237" s="338" t="s">
        <v>284</v>
      </c>
      <c r="L237" s="339" t="s">
        <v>744</v>
      </c>
      <c r="M237" s="338"/>
      <c r="N237" s="338" t="s">
        <v>483</v>
      </c>
      <c r="O237" s="338"/>
      <c r="P237" s="338"/>
      <c r="Q237" s="338"/>
      <c r="R237" s="338"/>
      <c r="S237" s="338"/>
      <c r="T237" s="338"/>
      <c r="U237" s="338"/>
      <c r="V237" s="338">
        <v>0</v>
      </c>
      <c r="W237" s="338"/>
      <c r="X237" s="338"/>
      <c r="Y237" s="338"/>
      <c r="Z237" s="338"/>
      <c r="AA237" s="353">
        <f t="shared" si="15"/>
        <v>0</v>
      </c>
      <c r="AB237" s="509"/>
      <c r="AC237" s="509"/>
      <c r="AD237" s="509"/>
      <c r="AE237" s="353">
        <f>(AB237*$AB$407+$AC$407*AC237)/1000</f>
        <v>0</v>
      </c>
      <c r="AI237" s="338"/>
    </row>
    <row r="238" spans="1:35" s="312" customFormat="1" ht="25.5">
      <c r="A238" s="437"/>
      <c r="B238" s="437"/>
      <c r="C238" s="323"/>
      <c r="D238" s="323" t="s">
        <v>827</v>
      </c>
      <c r="E238" s="323"/>
      <c r="F238" s="327"/>
      <c r="G238" s="371" t="s">
        <v>276</v>
      </c>
      <c r="H238" s="337"/>
      <c r="I238" s="337"/>
      <c r="J238" s="339"/>
      <c r="K238" s="338" t="s">
        <v>284</v>
      </c>
      <c r="L238" s="339" t="s">
        <v>744</v>
      </c>
      <c r="M238" s="338"/>
      <c r="N238" s="338" t="s">
        <v>483</v>
      </c>
      <c r="O238" s="338"/>
      <c r="P238" s="338"/>
      <c r="Q238" s="338"/>
      <c r="R238" s="338"/>
      <c r="S238" s="338"/>
      <c r="T238" s="338"/>
      <c r="U238" s="338"/>
      <c r="V238" s="338">
        <v>0</v>
      </c>
      <c r="W238" s="338"/>
      <c r="X238" s="338"/>
      <c r="Y238" s="338"/>
      <c r="Z238" s="338"/>
      <c r="AA238" s="353">
        <f t="shared" si="15"/>
        <v>0</v>
      </c>
      <c r="AB238" s="509"/>
      <c r="AC238" s="509"/>
      <c r="AD238" s="509"/>
      <c r="AE238" s="353">
        <f>(AB238*$AB$407+$AC$407*AC238)/1000</f>
        <v>0</v>
      </c>
      <c r="AI238" s="338"/>
    </row>
    <row r="239" spans="1:35" s="312" customFormat="1" ht="38.25">
      <c r="A239" s="437"/>
      <c r="B239" s="437"/>
      <c r="C239" s="323"/>
      <c r="D239" s="323" t="s">
        <v>830</v>
      </c>
      <c r="E239" s="323"/>
      <c r="F239" s="327"/>
      <c r="G239" s="371" t="s">
        <v>276</v>
      </c>
      <c r="H239" s="337"/>
      <c r="I239" s="337"/>
      <c r="J239" s="339" t="s">
        <v>273</v>
      </c>
      <c r="K239" s="338" t="s">
        <v>286</v>
      </c>
      <c r="L239" s="339" t="s">
        <v>744</v>
      </c>
      <c r="M239" s="338"/>
      <c r="N239" s="338" t="s">
        <v>483</v>
      </c>
      <c r="O239" s="338"/>
      <c r="P239" s="338"/>
      <c r="Q239" s="338"/>
      <c r="R239" s="338"/>
      <c r="S239" s="338"/>
      <c r="T239" s="338"/>
      <c r="U239" s="338"/>
      <c r="V239" s="338">
        <v>0</v>
      </c>
      <c r="W239" s="338"/>
      <c r="X239" s="338"/>
      <c r="Y239" s="338"/>
      <c r="Z239" s="338"/>
      <c r="AA239" s="353">
        <f t="shared" si="15"/>
        <v>0</v>
      </c>
      <c r="AB239" s="509"/>
      <c r="AC239" s="509"/>
      <c r="AD239" s="509"/>
      <c r="AE239" s="353">
        <f>(AB239*$AB$407+$AC$407*AC239)/1000</f>
        <v>0</v>
      </c>
      <c r="AI239" s="338"/>
    </row>
    <row r="240" spans="1:35" s="447" customFormat="1" ht="51">
      <c r="A240" s="512"/>
      <c r="B240" s="512">
        <v>32</v>
      </c>
      <c r="C240" s="513" t="s">
        <v>833</v>
      </c>
      <c r="D240" s="513" t="s">
        <v>822</v>
      </c>
      <c r="E240" s="513"/>
      <c r="F240" s="513"/>
      <c r="G240" s="514"/>
      <c r="H240" s="515"/>
      <c r="I240" s="515"/>
      <c r="J240" s="515" t="s">
        <v>273</v>
      </c>
      <c r="K240" s="515"/>
      <c r="L240" s="515"/>
      <c r="M240" s="515"/>
      <c r="N240" s="515" t="s">
        <v>483</v>
      </c>
      <c r="O240" s="515"/>
      <c r="P240" s="515"/>
      <c r="Q240" s="515"/>
      <c r="R240" s="515"/>
      <c r="S240" s="515"/>
      <c r="T240" s="515"/>
      <c r="U240" s="515"/>
      <c r="V240" s="444"/>
      <c r="W240" s="515"/>
      <c r="X240" s="515"/>
      <c r="Y240" s="515"/>
      <c r="Z240" s="515"/>
      <c r="AA240" s="516">
        <f>SUM(AA241:AA242)</f>
        <v>0</v>
      </c>
      <c r="AB240" s="516">
        <f>SUM(AB241:AB242)</f>
        <v>0</v>
      </c>
      <c r="AC240" s="516">
        <f>SUM(AC241:AC242)</f>
        <v>0</v>
      </c>
      <c r="AD240" s="516">
        <f>SUM(AD241:AD242)</f>
        <v>0</v>
      </c>
      <c r="AE240" s="516">
        <f>SUM(AE241:AE242)</f>
        <v>0</v>
      </c>
      <c r="AF240" s="517"/>
      <c r="AG240" s="517"/>
      <c r="AH240" s="517"/>
      <c r="AI240" s="515"/>
    </row>
    <row r="241" spans="1:35" s="352" customFormat="1" ht="38.25">
      <c r="A241" s="437"/>
      <c r="B241" s="437"/>
      <c r="C241" s="323" t="s">
        <v>380</v>
      </c>
      <c r="D241" s="323" t="s">
        <v>381</v>
      </c>
      <c r="E241" s="323"/>
      <c r="F241" s="323"/>
      <c r="G241" s="371" t="s">
        <v>276</v>
      </c>
      <c r="H241" s="339"/>
      <c r="I241" s="339"/>
      <c r="J241" s="339" t="s">
        <v>273</v>
      </c>
      <c r="K241" s="339" t="s">
        <v>286</v>
      </c>
      <c r="L241" s="605" t="s">
        <v>1272</v>
      </c>
      <c r="M241" s="339"/>
      <c r="N241" s="339" t="s">
        <v>483</v>
      </c>
      <c r="O241" s="339"/>
      <c r="P241" s="339"/>
      <c r="Q241" s="338"/>
      <c r="R241" s="339"/>
      <c r="S241" s="339"/>
      <c r="T241" s="339"/>
      <c r="U241" s="339"/>
      <c r="V241" s="338">
        <v>0</v>
      </c>
      <c r="W241" s="339"/>
      <c r="X241" s="339"/>
      <c r="Y241" s="338"/>
      <c r="Z241" s="339"/>
      <c r="AA241" s="353">
        <f t="shared" si="15"/>
        <v>0</v>
      </c>
      <c r="AB241" s="561"/>
      <c r="AC241" s="561"/>
      <c r="AD241" s="561"/>
      <c r="AE241" s="353">
        <f>(AB241*$AB$407+$AC$407*AC241)/1000</f>
        <v>0</v>
      </c>
      <c r="AF241" s="351"/>
      <c r="AG241" s="351"/>
      <c r="AH241" s="351"/>
      <c r="AI241" s="339"/>
    </row>
    <row r="242" spans="1:35" ht="51">
      <c r="A242" s="437"/>
      <c r="B242" s="437"/>
      <c r="C242" s="323" t="s">
        <v>386</v>
      </c>
      <c r="D242" s="323" t="s">
        <v>837</v>
      </c>
      <c r="E242" s="323"/>
      <c r="F242" s="327"/>
      <c r="G242" s="371" t="s">
        <v>276</v>
      </c>
      <c r="H242" s="337"/>
      <c r="I242" s="337"/>
      <c r="J242" s="339"/>
      <c r="K242" s="338" t="s">
        <v>286</v>
      </c>
      <c r="L242" s="605" t="s">
        <v>1272</v>
      </c>
      <c r="M242" s="338"/>
      <c r="N242" s="338" t="s">
        <v>483</v>
      </c>
      <c r="O242" s="338"/>
      <c r="P242" s="338"/>
      <c r="Q242" s="338"/>
      <c r="R242" s="338"/>
      <c r="S242" s="338"/>
      <c r="T242" s="338"/>
      <c r="U242" s="338"/>
      <c r="V242" s="338">
        <v>0</v>
      </c>
      <c r="W242" s="338"/>
      <c r="X242" s="338"/>
      <c r="Y242" s="338"/>
      <c r="Z242" s="338"/>
      <c r="AA242" s="353">
        <f t="shared" si="15"/>
        <v>0</v>
      </c>
      <c r="AB242" s="509"/>
      <c r="AC242" s="509"/>
      <c r="AD242" s="509"/>
      <c r="AE242" s="353">
        <f>(AB242*$AB$407+$AC$407*AC242)/1000</f>
        <v>0</v>
      </c>
      <c r="AF242" s="312"/>
      <c r="AG242" s="312"/>
      <c r="AH242" s="312"/>
      <c r="AI242" s="338"/>
    </row>
    <row r="243" spans="1:35" s="565" customFormat="1" ht="89.25">
      <c r="B243" s="566"/>
      <c r="C243" s="567" t="s">
        <v>823</v>
      </c>
      <c r="D243" s="567" t="s">
        <v>824</v>
      </c>
      <c r="E243" s="567" t="s">
        <v>1199</v>
      </c>
      <c r="F243" s="568"/>
      <c r="G243" s="575" t="s">
        <v>276</v>
      </c>
      <c r="H243" s="576"/>
      <c r="I243" s="576"/>
      <c r="J243" s="569"/>
      <c r="K243" s="570"/>
      <c r="L243" s="605" t="s">
        <v>1273</v>
      </c>
      <c r="M243" s="570"/>
      <c r="N243" s="570"/>
      <c r="O243" s="570"/>
      <c r="P243" s="570"/>
      <c r="Q243" s="570"/>
      <c r="R243" s="570"/>
      <c r="S243" s="570"/>
      <c r="T243" s="570"/>
      <c r="U243" s="570"/>
      <c r="V243" s="570">
        <v>0</v>
      </c>
      <c r="W243" s="570"/>
      <c r="X243" s="570"/>
      <c r="Y243" s="570"/>
      <c r="Z243" s="570"/>
      <c r="AA243" s="571">
        <f t="shared" si="15"/>
        <v>0</v>
      </c>
      <c r="AB243" s="571"/>
      <c r="AC243" s="571"/>
      <c r="AD243" s="571">
        <v>72000</v>
      </c>
      <c r="AE243" s="571">
        <f>AD243*270/1000</f>
        <v>19440</v>
      </c>
      <c r="AF243" s="572"/>
      <c r="AG243" s="572"/>
      <c r="AH243" s="572"/>
      <c r="AI243" s="570"/>
    </row>
    <row r="244" spans="1:35" s="565" customFormat="1" ht="114.75">
      <c r="B244" s="566"/>
      <c r="C244" s="567" t="s">
        <v>825</v>
      </c>
      <c r="D244" s="567" t="s">
        <v>826</v>
      </c>
      <c r="E244" s="577" t="s">
        <v>1200</v>
      </c>
      <c r="F244" s="568"/>
      <c r="G244" s="575" t="s">
        <v>276</v>
      </c>
      <c r="H244" s="576"/>
      <c r="I244" s="576"/>
      <c r="J244" s="569"/>
      <c r="K244" s="570"/>
      <c r="L244" s="605" t="s">
        <v>1272</v>
      </c>
      <c r="M244" s="570"/>
      <c r="N244" s="570"/>
      <c r="O244" s="570"/>
      <c r="P244" s="570"/>
      <c r="Q244" s="570"/>
      <c r="R244" s="570"/>
      <c r="S244" s="570"/>
      <c r="T244" s="570"/>
      <c r="U244" s="570"/>
      <c r="V244" s="570">
        <v>0</v>
      </c>
      <c r="W244" s="570"/>
      <c r="X244" s="570"/>
      <c r="Y244" s="570"/>
      <c r="Z244" s="570"/>
      <c r="AA244" s="571">
        <f t="shared" si="15"/>
        <v>0</v>
      </c>
      <c r="AB244" s="571"/>
      <c r="AC244" s="571"/>
      <c r="AD244" s="571">
        <v>33000</v>
      </c>
      <c r="AE244" s="571">
        <f>AD244*400/1000</f>
        <v>13200</v>
      </c>
      <c r="AF244" s="572"/>
      <c r="AG244" s="572"/>
      <c r="AH244" s="572"/>
      <c r="AI244" s="570"/>
    </row>
    <row r="245" spans="1:35" s="511" customFormat="1" ht="38.25">
      <c r="B245" s="505"/>
      <c r="C245" s="606" t="s">
        <v>1270</v>
      </c>
      <c r="D245" s="606" t="s">
        <v>1271</v>
      </c>
      <c r="E245" s="615"/>
      <c r="F245" s="616"/>
      <c r="G245" s="506" t="s">
        <v>276</v>
      </c>
      <c r="H245" s="617"/>
      <c r="I245" s="617"/>
      <c r="J245" s="507"/>
      <c r="K245" s="508"/>
      <c r="L245" s="605" t="s">
        <v>1274</v>
      </c>
      <c r="M245" s="508"/>
      <c r="N245" s="508"/>
      <c r="O245" s="508"/>
      <c r="P245" s="508"/>
      <c r="Q245" s="508"/>
      <c r="R245" s="508"/>
      <c r="S245" s="508"/>
      <c r="T245" s="508"/>
      <c r="U245" s="508"/>
      <c r="V245" s="508">
        <v>0</v>
      </c>
      <c r="W245" s="508"/>
      <c r="X245" s="508"/>
      <c r="Y245" s="508"/>
      <c r="Z245" s="508"/>
      <c r="AA245" s="509">
        <f>AB245+AC245</f>
        <v>0</v>
      </c>
      <c r="AB245" s="509"/>
      <c r="AC245" s="509"/>
      <c r="AD245" s="509">
        <v>33000</v>
      </c>
      <c r="AE245" s="509">
        <f>AD245*400/1000</f>
        <v>13200</v>
      </c>
      <c r="AF245" s="510"/>
      <c r="AG245" s="510"/>
      <c r="AH245" s="510"/>
      <c r="AI245" s="508"/>
    </row>
    <row r="246" spans="1:35">
      <c r="A246" s="437"/>
      <c r="B246" s="437"/>
      <c r="C246" s="323"/>
      <c r="D246" s="323"/>
      <c r="E246" s="323"/>
      <c r="F246" s="323"/>
      <c r="G246" s="371"/>
      <c r="H246" s="339"/>
      <c r="I246" s="339"/>
      <c r="J246" s="339"/>
      <c r="K246" s="339"/>
      <c r="L246" s="338"/>
      <c r="M246" s="338"/>
      <c r="N246" s="338"/>
      <c r="O246" s="338"/>
      <c r="P246" s="338"/>
      <c r="Q246" s="338"/>
      <c r="R246" s="338"/>
      <c r="S246" s="338"/>
      <c r="T246" s="338"/>
      <c r="U246" s="338"/>
      <c r="V246" s="338">
        <v>0</v>
      </c>
      <c r="W246" s="338"/>
      <c r="X246" s="338"/>
      <c r="Y246" s="338"/>
      <c r="Z246" s="338"/>
      <c r="AA246" s="353"/>
      <c r="AB246" s="353"/>
      <c r="AC246" s="353"/>
      <c r="AD246" s="353"/>
      <c r="AE246" s="353"/>
      <c r="AF246" s="312"/>
      <c r="AG246" s="312"/>
      <c r="AH246" s="312"/>
      <c r="AI246" s="338"/>
    </row>
    <row r="247" spans="1:35" ht="18.75" thickBot="1">
      <c r="A247" s="474"/>
      <c r="B247" s="474"/>
      <c r="C247" s="475"/>
      <c r="D247" s="475"/>
      <c r="E247" s="475"/>
      <c r="F247" s="475"/>
      <c r="G247" s="476"/>
      <c r="H247" s="477"/>
      <c r="I247" s="477"/>
      <c r="J247" s="477"/>
      <c r="K247" s="477"/>
      <c r="L247" s="477"/>
      <c r="M247" s="477"/>
      <c r="N247" s="477"/>
      <c r="O247" s="477"/>
      <c r="P247" s="477"/>
      <c r="Q247" s="477"/>
      <c r="R247" s="477"/>
      <c r="S247" s="477"/>
      <c r="T247" s="477"/>
      <c r="U247" s="477"/>
      <c r="V247" s="338"/>
      <c r="W247" s="477"/>
      <c r="X247" s="477"/>
      <c r="Y247" s="477"/>
      <c r="Z247" s="477"/>
      <c r="AA247" s="491"/>
      <c r="AB247" s="491"/>
      <c r="AC247" s="491"/>
      <c r="AD247" s="491"/>
      <c r="AE247" s="491"/>
      <c r="AF247" s="466"/>
      <c r="AG247" s="466"/>
      <c r="AH247" s="466"/>
      <c r="AI247" s="482"/>
    </row>
    <row r="248" spans="1:35" s="104" customFormat="1" ht="16.5" thickTop="1">
      <c r="A248" s="539">
        <v>5</v>
      </c>
      <c r="B248" s="500" t="s">
        <v>1186</v>
      </c>
      <c r="C248" s="325"/>
      <c r="D248" s="325"/>
      <c r="E248" s="325"/>
      <c r="F248" s="325"/>
      <c r="G248" s="372"/>
      <c r="H248" s="340"/>
      <c r="I248" s="340"/>
      <c r="J248" s="340"/>
      <c r="K248" s="340"/>
      <c r="L248" s="340"/>
      <c r="M248" s="340"/>
      <c r="N248" s="340"/>
      <c r="O248" s="340"/>
      <c r="P248" s="340"/>
      <c r="Q248" s="340"/>
      <c r="R248" s="340"/>
      <c r="S248" s="340"/>
      <c r="T248" s="340"/>
      <c r="U248" s="340"/>
      <c r="V248" s="340"/>
      <c r="W248" s="340"/>
      <c r="X248" s="340"/>
      <c r="Y248" s="340"/>
      <c r="Z248" s="340"/>
      <c r="AA248" s="358"/>
      <c r="AB248" s="358"/>
      <c r="AC248" s="358"/>
      <c r="AD248" s="358"/>
      <c r="AE248" s="358"/>
      <c r="AF248" s="562">
        <f>AA250+AA254+AA259</f>
        <v>0</v>
      </c>
      <c r="AG248" s="562">
        <f>AD250+AD254+AD259</f>
        <v>0</v>
      </c>
      <c r="AH248" s="562">
        <f>AE250+AE254+AE259</f>
        <v>0</v>
      </c>
      <c r="AI248" s="492"/>
    </row>
    <row r="249" spans="1:35">
      <c r="A249" s="474"/>
      <c r="B249" s="474"/>
      <c r="C249" s="502" t="s">
        <v>839</v>
      </c>
      <c r="D249" s="475"/>
      <c r="E249" s="475"/>
      <c r="F249" s="475"/>
      <c r="G249" s="476"/>
      <c r="H249" s="477"/>
      <c r="I249" s="477"/>
      <c r="J249" s="477"/>
      <c r="K249" s="477"/>
      <c r="L249" s="477"/>
      <c r="M249" s="477"/>
      <c r="N249" s="477"/>
      <c r="O249" s="477"/>
      <c r="P249" s="477"/>
      <c r="Q249" s="477"/>
      <c r="R249" s="477"/>
      <c r="S249" s="477"/>
      <c r="T249" s="477"/>
      <c r="U249" s="477"/>
      <c r="V249" s="338"/>
      <c r="W249" s="477"/>
      <c r="X249" s="477"/>
      <c r="Y249" s="477"/>
      <c r="Z249" s="477"/>
      <c r="AA249" s="491"/>
      <c r="AB249" s="491"/>
      <c r="AC249" s="491"/>
      <c r="AD249" s="491"/>
      <c r="AE249" s="491"/>
      <c r="AF249" s="466"/>
      <c r="AG249" s="466"/>
      <c r="AH249" s="466"/>
      <c r="AI249" s="482"/>
    </row>
    <row r="250" spans="1:35" s="447" customFormat="1" ht="38.25">
      <c r="A250" s="441"/>
      <c r="B250" s="441">
        <v>33</v>
      </c>
      <c r="C250" s="442" t="s">
        <v>952</v>
      </c>
      <c r="D250" s="442" t="s">
        <v>650</v>
      </c>
      <c r="E250" s="442"/>
      <c r="F250" s="442"/>
      <c r="G250" s="443"/>
      <c r="H250" s="444"/>
      <c r="I250" s="444"/>
      <c r="J250" s="444"/>
      <c r="K250" s="444"/>
      <c r="L250" s="444"/>
      <c r="M250" s="444"/>
      <c r="N250" s="444"/>
      <c r="O250" s="444"/>
      <c r="P250" s="444"/>
      <c r="Q250" s="444"/>
      <c r="R250" s="444"/>
      <c r="S250" s="444"/>
      <c r="T250" s="444"/>
      <c r="U250" s="444"/>
      <c r="V250" s="444"/>
      <c r="W250" s="444"/>
      <c r="X250" s="444"/>
      <c r="Y250" s="444"/>
      <c r="Z250" s="444"/>
      <c r="AA250" s="445">
        <f>SUM(AA251:AA253)</f>
        <v>0</v>
      </c>
      <c r="AB250" s="445">
        <f>SUM(AB251:AB253)</f>
        <v>0</v>
      </c>
      <c r="AC250" s="445">
        <f>SUM(AC251:AC253)</f>
        <v>0</v>
      </c>
      <c r="AD250" s="445">
        <f>SUM(AD251:AD253)</f>
        <v>0</v>
      </c>
      <c r="AE250" s="445">
        <f>SUM(AE251:AE253)</f>
        <v>0</v>
      </c>
      <c r="AF250" s="446"/>
      <c r="AG250" s="446"/>
      <c r="AH250" s="446"/>
      <c r="AI250" s="444"/>
    </row>
    <row r="251" spans="1:35" s="352" customFormat="1" ht="25.5">
      <c r="A251" s="437"/>
      <c r="B251" s="437"/>
      <c r="C251" s="323" t="s">
        <v>364</v>
      </c>
      <c r="D251" s="323" t="s">
        <v>840</v>
      </c>
      <c r="E251" s="323"/>
      <c r="F251" s="323"/>
      <c r="G251" s="371" t="s">
        <v>275</v>
      </c>
      <c r="H251" s="339" t="s">
        <v>273</v>
      </c>
      <c r="I251" s="339"/>
      <c r="J251" s="339" t="s">
        <v>273</v>
      </c>
      <c r="K251" s="339" t="s">
        <v>287</v>
      </c>
      <c r="L251" s="339" t="s">
        <v>366</v>
      </c>
      <c r="M251" s="339"/>
      <c r="N251" s="339" t="s">
        <v>483</v>
      </c>
      <c r="O251" s="339"/>
      <c r="P251" s="339"/>
      <c r="Q251" s="338"/>
      <c r="R251" s="339"/>
      <c r="S251" s="339"/>
      <c r="T251" s="339"/>
      <c r="U251" s="339"/>
      <c r="V251" s="338">
        <v>0</v>
      </c>
      <c r="W251" s="339"/>
      <c r="X251" s="339"/>
      <c r="Y251" s="338"/>
      <c r="Z251" s="339"/>
      <c r="AA251" s="353">
        <f>AB251+AC251</f>
        <v>0</v>
      </c>
      <c r="AB251" s="356"/>
      <c r="AC251" s="356"/>
      <c r="AD251" s="356"/>
      <c r="AE251" s="353">
        <f>(AB251*$AB$407+$AC$407*AC251)/1000</f>
        <v>0</v>
      </c>
      <c r="AF251" s="351"/>
      <c r="AG251" s="351"/>
      <c r="AH251" s="351"/>
      <c r="AI251" s="339"/>
    </row>
    <row r="252" spans="1:35" s="352" customFormat="1" ht="38.25">
      <c r="A252" s="437"/>
      <c r="B252" s="437"/>
      <c r="C252" s="323"/>
      <c r="D252" s="323" t="s">
        <v>953</v>
      </c>
      <c r="E252" s="323"/>
      <c r="F252" s="323"/>
      <c r="G252" s="371" t="s">
        <v>275</v>
      </c>
      <c r="H252" s="339" t="s">
        <v>273</v>
      </c>
      <c r="I252" s="339"/>
      <c r="J252" s="339" t="s">
        <v>273</v>
      </c>
      <c r="K252" s="339" t="s">
        <v>286</v>
      </c>
      <c r="L252" s="339" t="s">
        <v>39</v>
      </c>
      <c r="M252" s="339"/>
      <c r="N252" s="339" t="s">
        <v>483</v>
      </c>
      <c r="O252" s="339"/>
      <c r="P252" s="339"/>
      <c r="Q252" s="338"/>
      <c r="R252" s="339"/>
      <c r="S252" s="339"/>
      <c r="T252" s="339"/>
      <c r="U252" s="339"/>
      <c r="V252" s="338">
        <v>0</v>
      </c>
      <c r="W252" s="339"/>
      <c r="X252" s="339"/>
      <c r="Y252" s="338"/>
      <c r="Z252" s="339"/>
      <c r="AA252" s="353">
        <f>AB252+AC252</f>
        <v>0</v>
      </c>
      <c r="AB252" s="356"/>
      <c r="AC252" s="356"/>
      <c r="AD252" s="356"/>
      <c r="AE252" s="353">
        <f>(AB252*$AB$407+$AC$407*AC252)/1000</f>
        <v>0</v>
      </c>
      <c r="AF252" s="351"/>
      <c r="AG252" s="351"/>
      <c r="AH252" s="351"/>
      <c r="AI252" s="339"/>
    </row>
    <row r="253" spans="1:35" ht="38.25">
      <c r="A253" s="437"/>
      <c r="B253" s="437"/>
      <c r="C253" s="323" t="s">
        <v>954</v>
      </c>
      <c r="D253" s="324" t="s">
        <v>955</v>
      </c>
      <c r="E253" s="324"/>
      <c r="F253" s="327"/>
      <c r="G253" s="371" t="s">
        <v>275</v>
      </c>
      <c r="H253" s="338"/>
      <c r="I253" s="338"/>
      <c r="J253" s="339"/>
      <c r="K253" s="338" t="s">
        <v>285</v>
      </c>
      <c r="L253" s="338"/>
      <c r="M253" s="338"/>
      <c r="N253" s="338"/>
      <c r="O253" s="338"/>
      <c r="P253" s="338"/>
      <c r="Q253" s="338"/>
      <c r="R253" s="338"/>
      <c r="S253" s="338"/>
      <c r="T253" s="338"/>
      <c r="U253" s="338"/>
      <c r="V253" s="338">
        <v>0</v>
      </c>
      <c r="W253" s="338"/>
      <c r="X253" s="338"/>
      <c r="Y253" s="338"/>
      <c r="Z253" s="338"/>
      <c r="AA253" s="353">
        <f>AB253+AC253</f>
        <v>0</v>
      </c>
      <c r="AB253" s="353"/>
      <c r="AC253" s="353"/>
      <c r="AD253" s="353"/>
      <c r="AE253" s="353">
        <f>(AB253*$AB$407+$AC$407*AC253)/1000</f>
        <v>0</v>
      </c>
      <c r="AF253" s="312"/>
      <c r="AG253" s="312"/>
      <c r="AH253" s="312"/>
      <c r="AI253" s="338"/>
    </row>
    <row r="254" spans="1:35" s="447" customFormat="1" ht="25.5">
      <c r="A254" s="441"/>
      <c r="B254" s="441">
        <v>34</v>
      </c>
      <c r="C254" s="442" t="s">
        <v>956</v>
      </c>
      <c r="D254" s="442" t="s">
        <v>957</v>
      </c>
      <c r="E254" s="442"/>
      <c r="F254" s="448"/>
      <c r="G254" s="443"/>
      <c r="H254" s="444"/>
      <c r="I254" s="444"/>
      <c r="J254" s="444"/>
      <c r="K254" s="444"/>
      <c r="L254" s="444"/>
      <c r="M254" s="444"/>
      <c r="N254" s="444"/>
      <c r="O254" s="444"/>
      <c r="P254" s="444"/>
      <c r="Q254" s="444"/>
      <c r="R254" s="444"/>
      <c r="S254" s="444"/>
      <c r="T254" s="444"/>
      <c r="U254" s="444"/>
      <c r="V254" s="444"/>
      <c r="W254" s="444"/>
      <c r="X254" s="444"/>
      <c r="Y254" s="444"/>
      <c r="Z254" s="444"/>
      <c r="AA254" s="445">
        <f>SUM(AA255:AA258)</f>
        <v>0</v>
      </c>
      <c r="AB254" s="445">
        <f>SUM(AB255:AB258)</f>
        <v>0</v>
      </c>
      <c r="AC254" s="445">
        <f>SUM(AC255:AC258)</f>
        <v>0</v>
      </c>
      <c r="AD254" s="445">
        <f>SUM(AD255:AD258)</f>
        <v>0</v>
      </c>
      <c r="AE254" s="445">
        <f>SUM(AE255:AE258)</f>
        <v>0</v>
      </c>
      <c r="AF254" s="446"/>
      <c r="AG254" s="446"/>
      <c r="AH254" s="446"/>
      <c r="AI254" s="444"/>
    </row>
    <row r="255" spans="1:35" ht="51">
      <c r="A255" s="437"/>
      <c r="B255" s="437"/>
      <c r="C255" s="323" t="s">
        <v>1184</v>
      </c>
      <c r="D255" s="324" t="s">
        <v>377</v>
      </c>
      <c r="E255" s="324"/>
      <c r="F255" s="327"/>
      <c r="G255" s="371" t="s">
        <v>275</v>
      </c>
      <c r="H255" s="338"/>
      <c r="I255" s="338"/>
      <c r="J255" s="339" t="s">
        <v>273</v>
      </c>
      <c r="K255" s="338" t="s">
        <v>286</v>
      </c>
      <c r="L255" s="338"/>
      <c r="M255" s="338"/>
      <c r="N255" s="338" t="s">
        <v>483</v>
      </c>
      <c r="O255" s="338"/>
      <c r="P255" s="338"/>
      <c r="Q255" s="338"/>
      <c r="R255" s="338"/>
      <c r="S255" s="338"/>
      <c r="T255" s="338"/>
      <c r="U255" s="338"/>
      <c r="V255" s="338">
        <v>0</v>
      </c>
      <c r="W255" s="338"/>
      <c r="X255" s="338"/>
      <c r="Y255" s="338"/>
      <c r="Z255" s="338"/>
      <c r="AA255" s="353">
        <f>AB255+AC255</f>
        <v>0</v>
      </c>
      <c r="AB255" s="353"/>
      <c r="AC255" s="353"/>
      <c r="AD255" s="353"/>
      <c r="AE255" s="353">
        <f>(AB255*$AB$407+$AC$407*AC255)/1000</f>
        <v>0</v>
      </c>
      <c r="AF255" s="312"/>
      <c r="AG255" s="312"/>
      <c r="AH255" s="312"/>
      <c r="AI255" s="338"/>
    </row>
    <row r="256" spans="1:35" ht="25.5">
      <c r="A256" s="437"/>
      <c r="B256" s="437"/>
      <c r="C256" s="323" t="s">
        <v>367</v>
      </c>
      <c r="D256" s="324" t="s">
        <v>368</v>
      </c>
      <c r="E256" s="599" t="s">
        <v>963</v>
      </c>
      <c r="F256" s="327"/>
      <c r="G256" s="371" t="s">
        <v>275</v>
      </c>
      <c r="H256" s="338" t="s">
        <v>273</v>
      </c>
      <c r="I256" s="338"/>
      <c r="J256" s="339"/>
      <c r="K256" s="338" t="s">
        <v>287</v>
      </c>
      <c r="L256" s="339" t="s">
        <v>366</v>
      </c>
      <c r="M256" s="338"/>
      <c r="N256" s="338" t="s">
        <v>483</v>
      </c>
      <c r="O256" s="338"/>
      <c r="P256" s="338"/>
      <c r="Q256" s="338"/>
      <c r="R256" s="338"/>
      <c r="S256" s="338" t="s">
        <v>280</v>
      </c>
      <c r="T256" s="338"/>
      <c r="U256" s="338"/>
      <c r="V256" s="338">
        <v>0</v>
      </c>
      <c r="W256" s="339"/>
      <c r="X256" s="339"/>
      <c r="Y256" s="338"/>
      <c r="Z256" s="338"/>
      <c r="AA256" s="353">
        <f>AB256+AC256</f>
        <v>0</v>
      </c>
      <c r="AB256" s="353"/>
      <c r="AC256" s="353"/>
      <c r="AD256" s="353"/>
      <c r="AE256" s="353">
        <f>(AB256*$AB$407+$AC$407*AC256)/1000</f>
        <v>0</v>
      </c>
      <c r="AF256" s="312"/>
      <c r="AG256" s="312"/>
      <c r="AH256" s="312"/>
      <c r="AI256" s="338"/>
    </row>
    <row r="257" spans="1:35" s="437" customFormat="1">
      <c r="E257" s="495" t="s">
        <v>958</v>
      </c>
      <c r="V257" s="338">
        <v>0</v>
      </c>
      <c r="AA257" s="353">
        <f>AB257+AC257</f>
        <v>0</v>
      </c>
      <c r="AE257" s="353">
        <f>(AB257*$AB$407+$AC$407*AC257)/1000</f>
        <v>0</v>
      </c>
    </row>
    <row r="258" spans="1:35" s="437" customFormat="1">
      <c r="E258" s="495" t="s">
        <v>959</v>
      </c>
      <c r="V258" s="338">
        <v>0</v>
      </c>
      <c r="AA258" s="353">
        <f>AB258+AC258</f>
        <v>0</v>
      </c>
      <c r="AE258" s="353">
        <f>(AB258*$AB$407+$AC$407*AC258)/1000</f>
        <v>0</v>
      </c>
    </row>
    <row r="259" spans="1:35" s="447" customFormat="1" ht="38.25">
      <c r="A259" s="441"/>
      <c r="B259" s="441">
        <v>35</v>
      </c>
      <c r="C259" s="488" t="s">
        <v>653</v>
      </c>
      <c r="D259" s="442" t="s">
        <v>654</v>
      </c>
      <c r="E259" s="442"/>
      <c r="F259" s="442"/>
      <c r="G259" s="443"/>
      <c r="H259" s="444"/>
      <c r="I259" s="444"/>
      <c r="J259" s="444"/>
      <c r="K259" s="444"/>
      <c r="L259" s="444"/>
      <c r="M259" s="444"/>
      <c r="N259" s="444"/>
      <c r="O259" s="444"/>
      <c r="P259" s="444"/>
      <c r="Q259" s="444"/>
      <c r="R259" s="444"/>
      <c r="S259" s="444"/>
      <c r="T259" s="444"/>
      <c r="U259" s="444"/>
      <c r="V259" s="444"/>
      <c r="W259" s="444"/>
      <c r="X259" s="444"/>
      <c r="Y259" s="444"/>
      <c r="Z259" s="444"/>
      <c r="AA259" s="445">
        <f>SUM(AA260:AA264)</f>
        <v>0</v>
      </c>
      <c r="AB259" s="445">
        <f>SUM(AB260:AB264)</f>
        <v>0</v>
      </c>
      <c r="AC259" s="445">
        <f>SUM(AC260:AC264)</f>
        <v>0</v>
      </c>
      <c r="AD259" s="445">
        <f>SUM(AD260:AD264)</f>
        <v>0</v>
      </c>
      <c r="AE259" s="445">
        <f>SUM(AE260:AE264)</f>
        <v>0</v>
      </c>
      <c r="AF259" s="446"/>
      <c r="AG259" s="446"/>
      <c r="AH259" s="446"/>
      <c r="AI259" s="444"/>
    </row>
    <row r="260" spans="1:35" ht="25.5">
      <c r="A260" s="437"/>
      <c r="B260" s="437"/>
      <c r="C260" s="323" t="s">
        <v>423</v>
      </c>
      <c r="D260" s="323"/>
      <c r="E260" s="323"/>
      <c r="F260" s="323"/>
      <c r="G260" s="371" t="s">
        <v>275</v>
      </c>
      <c r="H260" s="338" t="s">
        <v>273</v>
      </c>
      <c r="I260" s="338"/>
      <c r="J260" s="339"/>
      <c r="K260" s="338" t="s">
        <v>285</v>
      </c>
      <c r="L260" s="339" t="s">
        <v>465</v>
      </c>
      <c r="M260" s="338"/>
      <c r="N260" s="338" t="s">
        <v>483</v>
      </c>
      <c r="O260" s="338"/>
      <c r="P260" s="338"/>
      <c r="Q260" s="338"/>
      <c r="R260" s="338"/>
      <c r="S260" s="338"/>
      <c r="T260" s="338"/>
      <c r="U260" s="338"/>
      <c r="V260" s="338">
        <v>0</v>
      </c>
      <c r="W260" s="338"/>
      <c r="X260" s="338"/>
      <c r="Y260" s="338"/>
      <c r="Z260" s="338"/>
      <c r="AA260" s="353"/>
      <c r="AB260" s="353"/>
      <c r="AC260" s="353"/>
      <c r="AD260" s="353"/>
      <c r="AE260" s="353">
        <f t="shared" ref="AE260:AE265" si="16">(AB260*$AB$407+$AC$407*AC260)/1000</f>
        <v>0</v>
      </c>
      <c r="AF260" s="312"/>
      <c r="AG260" s="312"/>
      <c r="AH260" s="312"/>
      <c r="AI260" s="338"/>
    </row>
    <row r="261" spans="1:35" ht="38.25">
      <c r="A261" s="437"/>
      <c r="B261" s="437"/>
      <c r="C261" s="434" t="s">
        <v>463</v>
      </c>
      <c r="D261" s="323" t="s">
        <v>462</v>
      </c>
      <c r="E261" s="599" t="s">
        <v>964</v>
      </c>
      <c r="F261" s="323"/>
      <c r="G261" s="371" t="s">
        <v>275</v>
      </c>
      <c r="H261" s="338" t="s">
        <v>273</v>
      </c>
      <c r="I261" s="338"/>
      <c r="J261" s="339"/>
      <c r="K261" s="338" t="s">
        <v>288</v>
      </c>
      <c r="L261" s="339" t="s">
        <v>464</v>
      </c>
      <c r="M261" s="338"/>
      <c r="N261" s="338" t="s">
        <v>486</v>
      </c>
      <c r="O261" s="338"/>
      <c r="P261" s="338"/>
      <c r="Q261" s="338"/>
      <c r="R261" s="338"/>
      <c r="S261" s="338"/>
      <c r="T261" s="338"/>
      <c r="U261" s="338"/>
      <c r="V261" s="338">
        <v>0</v>
      </c>
      <c r="W261" s="338"/>
      <c r="X261" s="338"/>
      <c r="Y261" s="338"/>
      <c r="Z261" s="338"/>
      <c r="AA261" s="353">
        <f>AB261+AC261</f>
        <v>0</v>
      </c>
      <c r="AB261" s="353"/>
      <c r="AC261" s="353"/>
      <c r="AD261" s="353"/>
      <c r="AE261" s="353">
        <f t="shared" si="16"/>
        <v>0</v>
      </c>
      <c r="AF261" s="312"/>
      <c r="AG261" s="312"/>
      <c r="AH261" s="312"/>
      <c r="AI261" s="338"/>
    </row>
    <row r="262" spans="1:35" s="437" customFormat="1">
      <c r="E262" s="495" t="s">
        <v>960</v>
      </c>
      <c r="V262" s="338">
        <v>0</v>
      </c>
      <c r="AA262" s="353">
        <f>AB262+AC262</f>
        <v>0</v>
      </c>
      <c r="AE262" s="353">
        <f t="shared" si="16"/>
        <v>0</v>
      </c>
    </row>
    <row r="263" spans="1:35" s="437" customFormat="1">
      <c r="E263" s="495" t="s">
        <v>961</v>
      </c>
      <c r="V263" s="338">
        <v>0</v>
      </c>
      <c r="AA263" s="353">
        <f>AB263+AC263</f>
        <v>0</v>
      </c>
      <c r="AE263" s="353">
        <f t="shared" si="16"/>
        <v>0</v>
      </c>
    </row>
    <row r="264" spans="1:35" s="437" customFormat="1">
      <c r="E264" s="495" t="s">
        <v>962</v>
      </c>
      <c r="V264" s="338">
        <v>0</v>
      </c>
      <c r="AA264" s="353">
        <f>AB264+AC264</f>
        <v>0</v>
      </c>
      <c r="AE264" s="353">
        <f t="shared" si="16"/>
        <v>0</v>
      </c>
    </row>
    <row r="265" spans="1:35" ht="25.5">
      <c r="A265" s="437"/>
      <c r="B265" s="441" t="s">
        <v>1278</v>
      </c>
      <c r="C265" s="619" t="s">
        <v>1275</v>
      </c>
      <c r="D265" s="606" t="s">
        <v>1276</v>
      </c>
      <c r="E265" s="618"/>
      <c r="F265" s="323"/>
      <c r="G265" s="371" t="s">
        <v>275</v>
      </c>
      <c r="H265" s="338" t="s">
        <v>273</v>
      </c>
      <c r="I265" s="338"/>
      <c r="J265" s="339"/>
      <c r="K265" s="338"/>
      <c r="L265" s="605" t="s">
        <v>1277</v>
      </c>
      <c r="M265" s="338"/>
      <c r="N265" s="338" t="s">
        <v>486</v>
      </c>
      <c r="O265" s="338"/>
      <c r="P265" s="338"/>
      <c r="Q265" s="338"/>
      <c r="R265" s="338"/>
      <c r="S265" s="338"/>
      <c r="T265" s="338"/>
      <c r="U265" s="338"/>
      <c r="V265" s="338">
        <v>0</v>
      </c>
      <c r="W265" s="338"/>
      <c r="X265" s="338"/>
      <c r="Y265" s="338"/>
      <c r="Z265" s="338"/>
      <c r="AA265" s="353">
        <f>AB265+AC265</f>
        <v>0</v>
      </c>
      <c r="AB265" s="353"/>
      <c r="AC265" s="353"/>
      <c r="AD265" s="353"/>
      <c r="AE265" s="353">
        <f t="shared" si="16"/>
        <v>0</v>
      </c>
      <c r="AF265" s="312"/>
      <c r="AG265" s="312"/>
      <c r="AH265" s="312"/>
      <c r="AI265" s="338"/>
    </row>
    <row r="266" spans="1:35">
      <c r="A266" s="437"/>
      <c r="B266" s="437"/>
      <c r="C266" s="323"/>
      <c r="D266" s="323"/>
      <c r="E266" s="323"/>
      <c r="F266" s="323"/>
      <c r="G266" s="371"/>
      <c r="H266" s="339"/>
      <c r="I266" s="339"/>
      <c r="J266" s="339"/>
      <c r="K266" s="339"/>
      <c r="L266" s="338"/>
      <c r="M266" s="338"/>
      <c r="N266" s="338"/>
      <c r="O266" s="338"/>
      <c r="P266" s="338"/>
      <c r="Q266" s="338"/>
      <c r="R266" s="338"/>
      <c r="S266" s="338"/>
      <c r="T266" s="338"/>
      <c r="U266" s="338"/>
      <c r="V266" s="338">
        <v>0</v>
      </c>
      <c r="W266" s="338"/>
      <c r="X266" s="338"/>
      <c r="Y266" s="338"/>
      <c r="Z266" s="338"/>
      <c r="AA266" s="353"/>
      <c r="AB266" s="353"/>
      <c r="AC266" s="353"/>
      <c r="AD266" s="353"/>
      <c r="AE266" s="353"/>
      <c r="AF266" s="312"/>
      <c r="AG266" s="312"/>
      <c r="AH266" s="312"/>
      <c r="AI266" s="338"/>
    </row>
    <row r="267" spans="1:35" ht="18.75" thickBot="1">
      <c r="A267" s="474"/>
      <c r="B267" s="474"/>
      <c r="C267" s="475"/>
      <c r="D267" s="475"/>
      <c r="E267" s="475"/>
      <c r="F267" s="475"/>
      <c r="G267" s="476"/>
      <c r="H267" s="477"/>
      <c r="I267" s="477"/>
      <c r="J267" s="477"/>
      <c r="K267" s="477"/>
      <c r="L267" s="477"/>
      <c r="M267" s="477"/>
      <c r="N267" s="477"/>
      <c r="O267" s="477"/>
      <c r="P267" s="477"/>
      <c r="Q267" s="477"/>
      <c r="R267" s="477"/>
      <c r="S267" s="477"/>
      <c r="T267" s="477"/>
      <c r="U267" s="477"/>
      <c r="V267" s="338"/>
      <c r="W267" s="477"/>
      <c r="X267" s="477"/>
      <c r="Y267" s="477"/>
      <c r="Z267" s="477"/>
      <c r="AA267" s="491"/>
      <c r="AB267" s="491"/>
      <c r="AC267" s="491"/>
      <c r="AD267" s="491"/>
      <c r="AE267" s="491"/>
      <c r="AF267" s="466"/>
      <c r="AG267" s="466"/>
      <c r="AH267" s="466"/>
      <c r="AI267" s="482"/>
    </row>
    <row r="268" spans="1:35" s="104" customFormat="1" ht="16.5" thickTop="1">
      <c r="A268" s="537">
        <v>6</v>
      </c>
      <c r="B268" s="484" t="s">
        <v>244</v>
      </c>
      <c r="C268" s="325"/>
      <c r="D268" s="325"/>
      <c r="E268" s="325"/>
      <c r="F268" s="325"/>
      <c r="G268" s="372"/>
      <c r="H268" s="340"/>
      <c r="I268" s="340"/>
      <c r="J268" s="340"/>
      <c r="K268" s="340"/>
      <c r="L268" s="340"/>
      <c r="M268" s="340"/>
      <c r="N268" s="340"/>
      <c r="O268" s="340"/>
      <c r="P268" s="340"/>
      <c r="Q268" s="340"/>
      <c r="R268" s="340"/>
      <c r="S268" s="340"/>
      <c r="T268" s="340"/>
      <c r="U268" s="340"/>
      <c r="V268" s="340"/>
      <c r="W268" s="340"/>
      <c r="X268" s="340"/>
      <c r="Y268" s="340"/>
      <c r="Z268" s="340"/>
      <c r="AA268" s="358"/>
      <c r="AB268" s="358"/>
      <c r="AC268" s="358"/>
      <c r="AD268" s="358"/>
      <c r="AE268" s="358"/>
      <c r="AF268" s="562">
        <f>AA272+AA275+AA285+AA292</f>
        <v>0</v>
      </c>
      <c r="AG268" s="562">
        <f>AD272+AD275+AD285+AD292</f>
        <v>0</v>
      </c>
      <c r="AH268" s="562">
        <f>AE272+AE275+AE285+AE292</f>
        <v>34000</v>
      </c>
      <c r="AI268" s="492"/>
    </row>
    <row r="269" spans="1:35">
      <c r="A269" s="474"/>
      <c r="B269" s="474"/>
      <c r="C269" s="475"/>
      <c r="D269" s="475"/>
      <c r="E269" s="475"/>
      <c r="F269" s="475"/>
      <c r="G269" s="476"/>
      <c r="H269" s="477"/>
      <c r="I269" s="477"/>
      <c r="J269" s="477"/>
      <c r="K269" s="477"/>
      <c r="L269" s="477"/>
      <c r="M269" s="477"/>
      <c r="N269" s="477"/>
      <c r="O269" s="477"/>
      <c r="P269" s="477"/>
      <c r="Q269" s="477"/>
      <c r="R269" s="477"/>
      <c r="S269" s="477"/>
      <c r="T269" s="477"/>
      <c r="U269" s="477"/>
      <c r="V269" s="338"/>
      <c r="W269" s="477"/>
      <c r="X269" s="477"/>
      <c r="Y269" s="477"/>
      <c r="Z269" s="477"/>
      <c r="AA269" s="491"/>
      <c r="AB269" s="491"/>
      <c r="AC269" s="491"/>
      <c r="AD269" s="491"/>
      <c r="AE269" s="491"/>
      <c r="AF269" s="466"/>
      <c r="AG269" s="466"/>
      <c r="AH269" s="466"/>
      <c r="AI269" s="482"/>
    </row>
    <row r="270" spans="1:35" ht="12.75">
      <c r="A270" s="541" t="s">
        <v>1087</v>
      </c>
      <c r="B270" s="503" t="s">
        <v>245</v>
      </c>
      <c r="C270" s="322"/>
      <c r="D270" s="322"/>
      <c r="E270" s="322"/>
      <c r="F270" s="322"/>
      <c r="G270" s="370"/>
      <c r="H270" s="336"/>
      <c r="I270" s="336"/>
      <c r="J270" s="336"/>
      <c r="K270" s="336"/>
      <c r="L270" s="336"/>
      <c r="M270" s="336"/>
      <c r="N270" s="336"/>
      <c r="O270" s="336"/>
      <c r="P270" s="336"/>
      <c r="Q270" s="336"/>
      <c r="R270" s="336"/>
      <c r="S270" s="336"/>
      <c r="T270" s="336"/>
      <c r="U270" s="336"/>
      <c r="V270" s="336"/>
      <c r="W270" s="336"/>
      <c r="X270" s="336"/>
      <c r="Y270" s="336"/>
      <c r="Z270" s="336"/>
      <c r="AA270" s="354"/>
      <c r="AB270" s="354"/>
      <c r="AC270" s="354"/>
      <c r="AD270" s="354"/>
      <c r="AE270" s="354"/>
      <c r="AF270" s="314"/>
      <c r="AG270" s="314"/>
      <c r="AH270" s="314"/>
      <c r="AI270" s="487"/>
    </row>
    <row r="271" spans="1:35">
      <c r="A271" s="437"/>
      <c r="B271" s="437"/>
      <c r="C271" s="323"/>
      <c r="D271" s="324"/>
      <c r="E271" s="324"/>
      <c r="F271" s="327"/>
      <c r="G271" s="371"/>
      <c r="H271" s="338"/>
      <c r="I271" s="338"/>
      <c r="J271" s="338"/>
      <c r="K271" s="338"/>
      <c r="L271" s="338"/>
      <c r="M271" s="338"/>
      <c r="N271" s="338"/>
      <c r="O271" s="338"/>
      <c r="P271" s="338"/>
      <c r="Q271" s="338"/>
      <c r="R271" s="338"/>
      <c r="S271" s="338"/>
      <c r="T271" s="338"/>
      <c r="U271" s="338"/>
      <c r="V271" s="338"/>
      <c r="W271" s="338"/>
      <c r="X271" s="338"/>
      <c r="Y271" s="338"/>
      <c r="Z271" s="338"/>
      <c r="AA271" s="353"/>
      <c r="AB271" s="353"/>
      <c r="AC271" s="353"/>
      <c r="AD271" s="353"/>
      <c r="AE271" s="353"/>
      <c r="AF271" s="312"/>
      <c r="AG271" s="312"/>
      <c r="AH271" s="312"/>
      <c r="AI271" s="338"/>
    </row>
    <row r="272" spans="1:35" s="447" customFormat="1" ht="25.5">
      <c r="A272" s="441"/>
      <c r="B272" s="441">
        <v>36</v>
      </c>
      <c r="C272" s="488" t="s">
        <v>649</v>
      </c>
      <c r="D272" s="442" t="s">
        <v>331</v>
      </c>
      <c r="E272" s="442"/>
      <c r="F272" s="448"/>
      <c r="G272" s="443"/>
      <c r="H272" s="444"/>
      <c r="I272" s="444"/>
      <c r="J272" s="444"/>
      <c r="K272" s="444"/>
      <c r="L272" s="444"/>
      <c r="M272" s="444"/>
      <c r="N272" s="444"/>
      <c r="O272" s="444"/>
      <c r="P272" s="444"/>
      <c r="Q272" s="444"/>
      <c r="R272" s="444"/>
      <c r="S272" s="444"/>
      <c r="T272" s="444"/>
      <c r="U272" s="444"/>
      <c r="V272" s="444"/>
      <c r="W272" s="444"/>
      <c r="X272" s="444"/>
      <c r="Y272" s="444"/>
      <c r="Z272" s="444"/>
      <c r="AA272" s="445">
        <f>SUM(AA273:AA274)</f>
        <v>0</v>
      </c>
      <c r="AB272" s="445">
        <f>SUM(AB273:AB274)</f>
        <v>0</v>
      </c>
      <c r="AC272" s="445">
        <f>SUM(AC273:AC274)</f>
        <v>0</v>
      </c>
      <c r="AD272" s="445">
        <f>SUM(AD273:AD274)</f>
        <v>0</v>
      </c>
      <c r="AE272" s="445">
        <f>SUM(AE273:AE274)</f>
        <v>34000</v>
      </c>
      <c r="AF272" s="446"/>
      <c r="AG272" s="446"/>
      <c r="AH272" s="446"/>
      <c r="AI272" s="444"/>
    </row>
    <row r="273" spans="1:35" s="565" customFormat="1" ht="216.75">
      <c r="B273" s="566"/>
      <c r="C273" s="567" t="s">
        <v>330</v>
      </c>
      <c r="D273" s="578" t="s">
        <v>331</v>
      </c>
      <c r="E273" s="567" t="s">
        <v>1204</v>
      </c>
      <c r="F273" s="568"/>
      <c r="G273" s="575" t="s">
        <v>275</v>
      </c>
      <c r="H273" s="570"/>
      <c r="I273" s="570"/>
      <c r="J273" s="569" t="s">
        <v>273</v>
      </c>
      <c r="K273" s="570" t="s">
        <v>287</v>
      </c>
      <c r="L273" s="569" t="s">
        <v>41</v>
      </c>
      <c r="M273" s="570"/>
      <c r="N273" s="570" t="s">
        <v>483</v>
      </c>
      <c r="O273" s="570"/>
      <c r="P273" s="570"/>
      <c r="Q273" s="570"/>
      <c r="R273" s="570"/>
      <c r="S273" s="570"/>
      <c r="T273" s="570"/>
      <c r="U273" s="570"/>
      <c r="V273" s="569">
        <v>0</v>
      </c>
      <c r="W273" s="569"/>
      <c r="X273" s="570"/>
      <c r="Y273" s="570"/>
      <c r="Z273" s="570"/>
      <c r="AA273" s="570">
        <f>AB273+AC273</f>
        <v>0</v>
      </c>
      <c r="AB273" s="570"/>
      <c r="AC273" s="570"/>
      <c r="AD273" s="570"/>
      <c r="AE273" s="570">
        <v>34000</v>
      </c>
      <c r="AF273" s="572"/>
      <c r="AG273" s="572"/>
      <c r="AH273" s="572"/>
      <c r="AI273" s="570"/>
    </row>
    <row r="274" spans="1:35" ht="51">
      <c r="A274" s="437"/>
      <c r="B274" s="437"/>
      <c r="C274" s="323"/>
      <c r="D274" s="323" t="s">
        <v>614</v>
      </c>
      <c r="E274" s="323"/>
      <c r="F274" s="327"/>
      <c r="G274" s="371" t="s">
        <v>275</v>
      </c>
      <c r="H274" s="338"/>
      <c r="I274" s="338"/>
      <c r="J274" s="339" t="s">
        <v>273</v>
      </c>
      <c r="K274" s="338" t="s">
        <v>286</v>
      </c>
      <c r="L274" s="339" t="s">
        <v>666</v>
      </c>
      <c r="M274" s="338"/>
      <c r="N274" s="338" t="s">
        <v>483</v>
      </c>
      <c r="O274" s="338"/>
      <c r="P274" s="338"/>
      <c r="Q274" s="338"/>
      <c r="R274" s="338"/>
      <c r="S274" s="338"/>
      <c r="T274" s="338"/>
      <c r="U274" s="338"/>
      <c r="V274" s="338">
        <v>0</v>
      </c>
      <c r="W274" s="339"/>
      <c r="X274" s="338"/>
      <c r="Y274" s="338"/>
      <c r="Z274" s="338"/>
      <c r="AA274" s="353">
        <f>AB274+AC274</f>
        <v>0</v>
      </c>
      <c r="AB274" s="353"/>
      <c r="AC274" s="353"/>
      <c r="AD274" s="353"/>
      <c r="AE274" s="353">
        <f>(AB274*$AB$407+$AC$407*AC274)/1000</f>
        <v>0</v>
      </c>
      <c r="AF274" s="312"/>
      <c r="AG274" s="312"/>
      <c r="AH274" s="312"/>
      <c r="AI274" s="338"/>
    </row>
    <row r="275" spans="1:35" s="447" customFormat="1" ht="38.25">
      <c r="A275" s="441"/>
      <c r="B275" s="441">
        <v>37</v>
      </c>
      <c r="C275" s="442" t="s">
        <v>425</v>
      </c>
      <c r="D275" s="442" t="s">
        <v>664</v>
      </c>
      <c r="E275" s="442"/>
      <c r="F275" s="448"/>
      <c r="G275" s="443"/>
      <c r="H275" s="444"/>
      <c r="I275" s="444"/>
      <c r="J275" s="444"/>
      <c r="K275" s="444"/>
      <c r="L275" s="444"/>
      <c r="M275" s="444"/>
      <c r="N275" s="444"/>
      <c r="O275" s="444"/>
      <c r="P275" s="444"/>
      <c r="Q275" s="444"/>
      <c r="R275" s="444"/>
      <c r="S275" s="444"/>
      <c r="T275" s="444"/>
      <c r="U275" s="444"/>
      <c r="V275" s="444"/>
      <c r="W275" s="444"/>
      <c r="X275" s="444"/>
      <c r="Y275" s="444"/>
      <c r="Z275" s="444"/>
      <c r="AA275" s="445">
        <f>SUM(AA276:AA284)</f>
        <v>0</v>
      </c>
      <c r="AB275" s="445">
        <f>SUM(AB276:AB284)</f>
        <v>0</v>
      </c>
      <c r="AC275" s="445">
        <f>SUM(AC276:AC284)</f>
        <v>0</v>
      </c>
      <c r="AD275" s="445">
        <f>SUM(AD276:AD284)</f>
        <v>0</v>
      </c>
      <c r="AE275" s="445">
        <f>SUM(AE276:AE284)</f>
        <v>0</v>
      </c>
      <c r="AF275" s="446"/>
      <c r="AG275" s="446"/>
      <c r="AH275" s="446"/>
      <c r="AI275" s="444"/>
    </row>
    <row r="276" spans="1:35" ht="38.25">
      <c r="A276" s="437"/>
      <c r="B276" s="437"/>
      <c r="C276" s="323" t="s">
        <v>396</v>
      </c>
      <c r="D276" s="324" t="s">
        <v>332</v>
      </c>
      <c r="E276" s="323" t="s">
        <v>1002</v>
      </c>
      <c r="F276" s="327"/>
      <c r="G276" s="371" t="s">
        <v>275</v>
      </c>
      <c r="H276" s="337"/>
      <c r="I276" s="337"/>
      <c r="J276" s="339" t="s">
        <v>273</v>
      </c>
      <c r="K276" s="338" t="s">
        <v>287</v>
      </c>
      <c r="L276" s="339" t="s">
        <v>41</v>
      </c>
      <c r="M276" s="338"/>
      <c r="N276" s="338" t="s">
        <v>483</v>
      </c>
      <c r="O276" s="338"/>
      <c r="P276" s="338"/>
      <c r="Q276" s="338"/>
      <c r="R276" s="338"/>
      <c r="S276" s="338"/>
      <c r="T276" s="338"/>
      <c r="U276" s="338"/>
      <c r="V276" s="338">
        <v>0</v>
      </c>
      <c r="W276" s="338"/>
      <c r="X276" s="338"/>
      <c r="Y276" s="338"/>
      <c r="Z276" s="338"/>
      <c r="AA276" s="353">
        <f t="shared" ref="AA276:AA284" si="17">AB276+AC276</f>
        <v>0</v>
      </c>
      <c r="AB276" s="353"/>
      <c r="AC276" s="353"/>
      <c r="AD276" s="353"/>
      <c r="AE276" s="353">
        <f t="shared" ref="AE276:AE284" si="18">(AB276*$AB$407+$AC$407*AC276)/1000</f>
        <v>0</v>
      </c>
      <c r="AF276" s="312"/>
      <c r="AG276" s="312"/>
      <c r="AH276" s="312"/>
      <c r="AI276" s="338"/>
    </row>
    <row r="277" spans="1:35" ht="25.5">
      <c r="A277" s="437"/>
      <c r="B277" s="437"/>
      <c r="C277" s="434" t="s">
        <v>411</v>
      </c>
      <c r="D277" s="323" t="s">
        <v>1003</v>
      </c>
      <c r="E277" s="323"/>
      <c r="F277" s="327"/>
      <c r="G277" s="371" t="s">
        <v>275</v>
      </c>
      <c r="H277" s="337"/>
      <c r="I277" s="337"/>
      <c r="J277" s="339" t="s">
        <v>273</v>
      </c>
      <c r="K277" s="338" t="s">
        <v>285</v>
      </c>
      <c r="L277" s="339" t="s">
        <v>666</v>
      </c>
      <c r="M277" s="338"/>
      <c r="N277" s="338" t="s">
        <v>483</v>
      </c>
      <c r="O277" s="338"/>
      <c r="P277" s="338"/>
      <c r="Q277" s="338"/>
      <c r="R277" s="338"/>
      <c r="S277" s="338"/>
      <c r="T277" s="338"/>
      <c r="U277" s="338"/>
      <c r="V277" s="338">
        <v>0</v>
      </c>
      <c r="W277" s="338"/>
      <c r="X277" s="338"/>
      <c r="Y277" s="338"/>
      <c r="Z277" s="338"/>
      <c r="AA277" s="353">
        <f t="shared" si="17"/>
        <v>0</v>
      </c>
      <c r="AB277" s="353"/>
      <c r="AC277" s="353"/>
      <c r="AD277" s="353"/>
      <c r="AE277" s="353">
        <f t="shared" si="18"/>
        <v>0</v>
      </c>
      <c r="AF277" s="312"/>
      <c r="AG277" s="312"/>
      <c r="AH277" s="312"/>
      <c r="AI277" s="338"/>
    </row>
    <row r="278" spans="1:35" s="352" customFormat="1" ht="38.25">
      <c r="A278" s="437"/>
      <c r="B278" s="437"/>
      <c r="C278" s="323"/>
      <c r="D278" s="323" t="s">
        <v>621</v>
      </c>
      <c r="E278" s="323"/>
      <c r="F278" s="323"/>
      <c r="G278" s="371" t="s">
        <v>275</v>
      </c>
      <c r="H278" s="339"/>
      <c r="I278" s="339"/>
      <c r="J278" s="339"/>
      <c r="K278" s="339" t="s">
        <v>286</v>
      </c>
      <c r="L278" s="339" t="s">
        <v>623</v>
      </c>
      <c r="M278" s="339"/>
      <c r="N278" s="339" t="s">
        <v>483</v>
      </c>
      <c r="O278" s="339"/>
      <c r="P278" s="339"/>
      <c r="Q278" s="338"/>
      <c r="R278" s="339"/>
      <c r="S278" s="339"/>
      <c r="T278" s="339"/>
      <c r="U278" s="339"/>
      <c r="V278" s="338">
        <v>0</v>
      </c>
      <c r="W278" s="339"/>
      <c r="X278" s="339"/>
      <c r="Y278" s="338"/>
      <c r="Z278" s="339"/>
      <c r="AA278" s="353">
        <f t="shared" si="17"/>
        <v>0</v>
      </c>
      <c r="AB278" s="356"/>
      <c r="AC278" s="356"/>
      <c r="AD278" s="356"/>
      <c r="AE278" s="353">
        <f t="shared" si="18"/>
        <v>0</v>
      </c>
      <c r="AF278" s="351"/>
      <c r="AG278" s="351"/>
      <c r="AH278" s="351"/>
      <c r="AI278" s="339"/>
    </row>
    <row r="279" spans="1:35" ht="38.25">
      <c r="A279" s="437"/>
      <c r="B279" s="437"/>
      <c r="C279" s="323" t="s">
        <v>335</v>
      </c>
      <c r="D279" s="324" t="s">
        <v>336</v>
      </c>
      <c r="E279" s="324"/>
      <c r="F279" s="327"/>
      <c r="G279" s="371" t="s">
        <v>275</v>
      </c>
      <c r="H279" s="337"/>
      <c r="I279" s="337"/>
      <c r="J279" s="339" t="s">
        <v>273</v>
      </c>
      <c r="K279" s="338" t="s">
        <v>287</v>
      </c>
      <c r="L279" s="339" t="s">
        <v>41</v>
      </c>
      <c r="M279" s="338"/>
      <c r="N279" s="338" t="s">
        <v>483</v>
      </c>
      <c r="O279" s="338"/>
      <c r="P279" s="338"/>
      <c r="Q279" s="338"/>
      <c r="R279" s="338"/>
      <c r="S279" s="338"/>
      <c r="T279" s="338"/>
      <c r="U279" s="338"/>
      <c r="V279" s="338">
        <v>0</v>
      </c>
      <c r="W279" s="338"/>
      <c r="X279" s="338"/>
      <c r="Y279" s="338"/>
      <c r="Z279" s="338"/>
      <c r="AA279" s="353">
        <f t="shared" si="17"/>
        <v>0</v>
      </c>
      <c r="AB279" s="353"/>
      <c r="AC279" s="353"/>
      <c r="AD279" s="353"/>
      <c r="AE279" s="353">
        <f t="shared" si="18"/>
        <v>0</v>
      </c>
      <c r="AF279" s="312"/>
      <c r="AG279" s="312"/>
      <c r="AH279" s="312"/>
      <c r="AI279" s="338"/>
    </row>
    <row r="280" spans="1:35" ht="25.5">
      <c r="A280" s="437"/>
      <c r="B280" s="437"/>
      <c r="C280" s="323" t="s">
        <v>425</v>
      </c>
      <c r="D280" s="323" t="s">
        <v>426</v>
      </c>
      <c r="E280" s="323"/>
      <c r="F280" s="327"/>
      <c r="G280" s="371" t="s">
        <v>275</v>
      </c>
      <c r="H280" s="337"/>
      <c r="I280" s="337"/>
      <c r="J280" s="339"/>
      <c r="K280" s="338" t="s">
        <v>288</v>
      </c>
      <c r="L280" s="339" t="s">
        <v>667</v>
      </c>
      <c r="M280" s="338"/>
      <c r="N280" s="338" t="s">
        <v>483</v>
      </c>
      <c r="O280" s="338"/>
      <c r="P280" s="338"/>
      <c r="Q280" s="338"/>
      <c r="R280" s="338"/>
      <c r="S280" s="338"/>
      <c r="T280" s="338"/>
      <c r="U280" s="338"/>
      <c r="V280" s="338">
        <v>0</v>
      </c>
      <c r="W280" s="338"/>
      <c r="X280" s="338"/>
      <c r="Y280" s="338"/>
      <c r="Z280" s="338"/>
      <c r="AA280" s="353">
        <f t="shared" si="17"/>
        <v>0</v>
      </c>
      <c r="AB280" s="353"/>
      <c r="AC280" s="353"/>
      <c r="AD280" s="353"/>
      <c r="AE280" s="353">
        <f t="shared" si="18"/>
        <v>0</v>
      </c>
      <c r="AF280" s="312"/>
      <c r="AG280" s="312"/>
      <c r="AH280" s="312"/>
      <c r="AI280" s="338"/>
    </row>
    <row r="281" spans="1:35" ht="25.5">
      <c r="A281" s="437"/>
      <c r="B281" s="437"/>
      <c r="C281" s="323"/>
      <c r="D281" s="323" t="s">
        <v>427</v>
      </c>
      <c r="E281" s="323"/>
      <c r="F281" s="327"/>
      <c r="G281" s="371" t="s">
        <v>275</v>
      </c>
      <c r="H281" s="337"/>
      <c r="I281" s="337"/>
      <c r="J281" s="339"/>
      <c r="K281" s="338" t="s">
        <v>288</v>
      </c>
      <c r="L281" s="339" t="s">
        <v>41</v>
      </c>
      <c r="M281" s="338"/>
      <c r="N281" s="338" t="s">
        <v>483</v>
      </c>
      <c r="O281" s="338"/>
      <c r="P281" s="338"/>
      <c r="Q281" s="338"/>
      <c r="R281" s="338"/>
      <c r="S281" s="338"/>
      <c r="T281" s="338"/>
      <c r="U281" s="338"/>
      <c r="V281" s="338">
        <v>0</v>
      </c>
      <c r="W281" s="338"/>
      <c r="X281" s="338"/>
      <c r="Y281" s="338"/>
      <c r="Z281" s="338"/>
      <c r="AA281" s="353">
        <f t="shared" si="17"/>
        <v>0</v>
      </c>
      <c r="AB281" s="353"/>
      <c r="AC281" s="353"/>
      <c r="AD281" s="353"/>
      <c r="AE281" s="353">
        <f t="shared" si="18"/>
        <v>0</v>
      </c>
      <c r="AF281" s="312"/>
      <c r="AG281" s="312"/>
      <c r="AH281" s="312"/>
      <c r="AI281" s="338"/>
    </row>
    <row r="282" spans="1:35" ht="25.5">
      <c r="A282" s="437"/>
      <c r="B282" s="437"/>
      <c r="C282" s="323"/>
      <c r="D282" s="323" t="s">
        <v>428</v>
      </c>
      <c r="E282" s="323"/>
      <c r="F282" s="327"/>
      <c r="G282" s="371" t="s">
        <v>275</v>
      </c>
      <c r="H282" s="337"/>
      <c r="I282" s="337"/>
      <c r="J282" s="339"/>
      <c r="K282" s="338" t="s">
        <v>288</v>
      </c>
      <c r="L282" s="339" t="s">
        <v>41</v>
      </c>
      <c r="M282" s="338"/>
      <c r="N282" s="338" t="s">
        <v>483</v>
      </c>
      <c r="O282" s="338"/>
      <c r="P282" s="338"/>
      <c r="Q282" s="338"/>
      <c r="R282" s="338"/>
      <c r="S282" s="338"/>
      <c r="T282" s="338"/>
      <c r="U282" s="338"/>
      <c r="V282" s="338">
        <v>0</v>
      </c>
      <c r="W282" s="338"/>
      <c r="X282" s="338"/>
      <c r="Y282" s="338"/>
      <c r="Z282" s="338"/>
      <c r="AA282" s="353">
        <f t="shared" si="17"/>
        <v>0</v>
      </c>
      <c r="AB282" s="353"/>
      <c r="AC282" s="353"/>
      <c r="AD282" s="353"/>
      <c r="AE282" s="353">
        <f t="shared" si="18"/>
        <v>0</v>
      </c>
      <c r="AF282" s="312"/>
      <c r="AG282" s="312"/>
      <c r="AH282" s="312"/>
      <c r="AI282" s="338"/>
    </row>
    <row r="283" spans="1:35" ht="38.25">
      <c r="A283" s="437"/>
      <c r="B283" s="437"/>
      <c r="C283" s="323"/>
      <c r="D283" s="323" t="s">
        <v>429</v>
      </c>
      <c r="E283" s="323"/>
      <c r="F283" s="327"/>
      <c r="G283" s="371" t="s">
        <v>275</v>
      </c>
      <c r="H283" s="337"/>
      <c r="I283" s="337"/>
      <c r="J283" s="339"/>
      <c r="K283" s="338" t="s">
        <v>288</v>
      </c>
      <c r="L283" s="339" t="s">
        <v>1004</v>
      </c>
      <c r="M283" s="338"/>
      <c r="N283" s="338" t="s">
        <v>483</v>
      </c>
      <c r="O283" s="338"/>
      <c r="P283" s="338"/>
      <c r="Q283" s="338"/>
      <c r="R283" s="338"/>
      <c r="S283" s="338"/>
      <c r="T283" s="338"/>
      <c r="U283" s="338"/>
      <c r="V283" s="338">
        <v>0</v>
      </c>
      <c r="W283" s="338"/>
      <c r="X283" s="338"/>
      <c r="Y283" s="338"/>
      <c r="Z283" s="338"/>
      <c r="AA283" s="353">
        <f t="shared" si="17"/>
        <v>0</v>
      </c>
      <c r="AB283" s="353"/>
      <c r="AC283" s="353"/>
      <c r="AD283" s="353"/>
      <c r="AE283" s="353">
        <f t="shared" si="18"/>
        <v>0</v>
      </c>
      <c r="AF283" s="312"/>
      <c r="AG283" s="312"/>
      <c r="AH283" s="312"/>
      <c r="AI283" s="338"/>
    </row>
    <row r="284" spans="1:35" ht="38.25">
      <c r="A284" s="437"/>
      <c r="B284" s="437"/>
      <c r="C284" s="323"/>
      <c r="D284" s="323" t="s">
        <v>595</v>
      </c>
      <c r="E284" s="323"/>
      <c r="F284" s="327"/>
      <c r="G284" s="371" t="s">
        <v>275</v>
      </c>
      <c r="H284" s="338"/>
      <c r="I284" s="338"/>
      <c r="J284" s="339" t="s">
        <v>273</v>
      </c>
      <c r="K284" s="338" t="s">
        <v>286</v>
      </c>
      <c r="L284" s="339" t="s">
        <v>41</v>
      </c>
      <c r="M284" s="338"/>
      <c r="N284" s="338" t="s">
        <v>483</v>
      </c>
      <c r="O284" s="338"/>
      <c r="P284" s="338"/>
      <c r="Q284" s="338"/>
      <c r="R284" s="338"/>
      <c r="S284" s="338"/>
      <c r="T284" s="338"/>
      <c r="U284" s="338"/>
      <c r="V284" s="338">
        <v>0</v>
      </c>
      <c r="W284" s="339"/>
      <c r="X284" s="338"/>
      <c r="Y284" s="338"/>
      <c r="Z284" s="338"/>
      <c r="AA284" s="353">
        <f t="shared" si="17"/>
        <v>0</v>
      </c>
      <c r="AB284" s="353"/>
      <c r="AC284" s="353"/>
      <c r="AD284" s="353"/>
      <c r="AE284" s="353">
        <f t="shared" si="18"/>
        <v>0</v>
      </c>
      <c r="AF284" s="312"/>
      <c r="AG284" s="312"/>
      <c r="AH284" s="312"/>
      <c r="AI284" s="338"/>
    </row>
    <row r="285" spans="1:35" s="447" customFormat="1" ht="38.25">
      <c r="A285" s="441"/>
      <c r="B285" s="441">
        <v>38</v>
      </c>
      <c r="C285" s="442" t="s">
        <v>665</v>
      </c>
      <c r="D285" s="442" t="s">
        <v>431</v>
      </c>
      <c r="E285" s="442"/>
      <c r="F285" s="448"/>
      <c r="G285" s="443"/>
      <c r="H285" s="444"/>
      <c r="I285" s="444"/>
      <c r="J285" s="444"/>
      <c r="K285" s="444"/>
      <c r="L285" s="444"/>
      <c r="M285" s="444"/>
      <c r="N285" s="444"/>
      <c r="O285" s="444"/>
      <c r="P285" s="444"/>
      <c r="Q285" s="444"/>
      <c r="R285" s="444"/>
      <c r="S285" s="444"/>
      <c r="T285" s="444"/>
      <c r="U285" s="444"/>
      <c r="V285" s="444"/>
      <c r="W285" s="444"/>
      <c r="X285" s="444"/>
      <c r="Y285" s="444"/>
      <c r="Z285" s="444"/>
      <c r="AA285" s="445">
        <f>SUM(AA286:AA288)</f>
        <v>0</v>
      </c>
      <c r="AB285" s="445">
        <f>SUM(AB286:AB288)</f>
        <v>0</v>
      </c>
      <c r="AC285" s="445">
        <f>SUM(AC286:AC288)</f>
        <v>0</v>
      </c>
      <c r="AD285" s="445">
        <f>SUM(AD286:AD288)</f>
        <v>0</v>
      </c>
      <c r="AE285" s="445">
        <f>SUM(AE286:AE288)</f>
        <v>0</v>
      </c>
      <c r="AF285" s="446"/>
      <c r="AG285" s="446"/>
      <c r="AH285" s="446"/>
      <c r="AI285" s="444"/>
    </row>
    <row r="286" spans="1:35" ht="25.5">
      <c r="A286" s="437"/>
      <c r="B286" s="437"/>
      <c r="C286" s="323" t="s">
        <v>430</v>
      </c>
      <c r="D286" s="323" t="s">
        <v>431</v>
      </c>
      <c r="E286" s="323"/>
      <c r="F286" s="327"/>
      <c r="G286" s="371" t="s">
        <v>276</v>
      </c>
      <c r="H286" s="338"/>
      <c r="I286" s="338"/>
      <c r="J286" s="339" t="s">
        <v>273</v>
      </c>
      <c r="K286" s="338" t="s">
        <v>288</v>
      </c>
      <c r="L286" s="339" t="s">
        <v>41</v>
      </c>
      <c r="M286" s="338"/>
      <c r="N286" s="338" t="s">
        <v>483</v>
      </c>
      <c r="O286" s="338"/>
      <c r="P286" s="338"/>
      <c r="Q286" s="338"/>
      <c r="R286" s="338"/>
      <c r="S286" s="338"/>
      <c r="T286" s="338"/>
      <c r="U286" s="338"/>
      <c r="V286" s="338">
        <v>0</v>
      </c>
      <c r="W286" s="338"/>
      <c r="X286" s="338"/>
      <c r="Y286" s="338"/>
      <c r="Z286" s="338"/>
      <c r="AA286" s="353">
        <f>AB286+AC286</f>
        <v>0</v>
      </c>
      <c r="AB286" s="353"/>
      <c r="AC286" s="353"/>
      <c r="AD286" s="353"/>
      <c r="AE286" s="353">
        <f>(AB286*$AB$407+$AC$407*AC286)/1000</f>
        <v>0</v>
      </c>
      <c r="AF286" s="312"/>
      <c r="AG286" s="312"/>
      <c r="AH286" s="312"/>
      <c r="AI286" s="338"/>
    </row>
    <row r="287" spans="1:35" ht="51">
      <c r="A287" s="437"/>
      <c r="B287" s="437"/>
      <c r="C287" s="323" t="s">
        <v>333</v>
      </c>
      <c r="D287" s="324" t="s">
        <v>334</v>
      </c>
      <c r="E287" s="323" t="s">
        <v>1005</v>
      </c>
      <c r="F287" s="327"/>
      <c r="G287" s="371" t="s">
        <v>276</v>
      </c>
      <c r="H287" s="338"/>
      <c r="I287" s="338"/>
      <c r="J287" s="339" t="s">
        <v>273</v>
      </c>
      <c r="K287" s="338" t="s">
        <v>287</v>
      </c>
      <c r="L287" s="339" t="s">
        <v>41</v>
      </c>
      <c r="M287" s="338"/>
      <c r="N287" s="338" t="s">
        <v>483</v>
      </c>
      <c r="O287" s="338"/>
      <c r="P287" s="338"/>
      <c r="Q287" s="338"/>
      <c r="R287" s="338"/>
      <c r="S287" s="338"/>
      <c r="T287" s="338"/>
      <c r="U287" s="338"/>
      <c r="V287" s="338">
        <v>0</v>
      </c>
      <c r="W287" s="338"/>
      <c r="X287" s="338"/>
      <c r="Y287" s="338"/>
      <c r="Z287" s="338"/>
      <c r="AA287" s="353">
        <f>AB287+AC287</f>
        <v>0</v>
      </c>
      <c r="AB287" s="353"/>
      <c r="AC287" s="353"/>
      <c r="AD287" s="353"/>
      <c r="AE287" s="353">
        <f>(AB287*$AB$407+$AC$407*AC287)/1000</f>
        <v>0</v>
      </c>
      <c r="AF287" s="312"/>
      <c r="AG287" s="312"/>
      <c r="AH287" s="312"/>
      <c r="AI287" s="338"/>
    </row>
    <row r="288" spans="1:35" ht="63.75">
      <c r="A288" s="437"/>
      <c r="B288" s="437"/>
      <c r="C288" s="323" t="s">
        <v>615</v>
      </c>
      <c r="D288" s="323" t="s">
        <v>616</v>
      </c>
      <c r="E288" s="323"/>
      <c r="F288" s="327"/>
      <c r="G288" s="371" t="s">
        <v>276</v>
      </c>
      <c r="H288" s="337"/>
      <c r="I288" s="337"/>
      <c r="J288" s="339" t="s">
        <v>273</v>
      </c>
      <c r="K288" s="338" t="s">
        <v>286</v>
      </c>
      <c r="L288" s="339" t="s">
        <v>617</v>
      </c>
      <c r="M288" s="338"/>
      <c r="N288" s="338" t="s">
        <v>483</v>
      </c>
      <c r="O288" s="338"/>
      <c r="P288" s="338"/>
      <c r="Q288" s="338"/>
      <c r="R288" s="338"/>
      <c r="S288" s="338"/>
      <c r="T288" s="338"/>
      <c r="U288" s="338"/>
      <c r="V288" s="338">
        <v>0</v>
      </c>
      <c r="W288" s="338"/>
      <c r="X288" s="338"/>
      <c r="Y288" s="338"/>
      <c r="Z288" s="338"/>
      <c r="AA288" s="353">
        <f>AB288+AC288</f>
        <v>0</v>
      </c>
      <c r="AB288" s="353"/>
      <c r="AC288" s="353"/>
      <c r="AD288" s="353"/>
      <c r="AE288" s="353">
        <f>(AB288*$AB$407+$AC$407*AC288)/1000</f>
        <v>0</v>
      </c>
      <c r="AF288" s="312"/>
      <c r="AG288" s="312"/>
      <c r="AH288" s="312"/>
      <c r="AI288" s="338"/>
    </row>
    <row r="289" spans="1:35">
      <c r="A289" s="437"/>
      <c r="B289" s="437"/>
      <c r="C289" s="323"/>
      <c r="D289" s="323"/>
      <c r="E289" s="323"/>
      <c r="F289" s="323"/>
      <c r="G289" s="371"/>
      <c r="H289" s="339"/>
      <c r="I289" s="339"/>
      <c r="J289" s="339"/>
      <c r="K289" s="339"/>
      <c r="L289" s="338"/>
      <c r="M289" s="338"/>
      <c r="N289" s="338"/>
      <c r="O289" s="338"/>
      <c r="P289" s="338"/>
      <c r="Q289" s="338"/>
      <c r="R289" s="338"/>
      <c r="S289" s="338"/>
      <c r="T289" s="338"/>
      <c r="U289" s="338"/>
      <c r="V289" s="338"/>
      <c r="W289" s="338"/>
      <c r="X289" s="338"/>
      <c r="Y289" s="338"/>
      <c r="Z289" s="338"/>
      <c r="AA289" s="353"/>
      <c r="AB289" s="353"/>
      <c r="AC289" s="353"/>
      <c r="AD289" s="353"/>
      <c r="AE289" s="353"/>
      <c r="AF289" s="312"/>
      <c r="AG289" s="312"/>
      <c r="AH289" s="312"/>
      <c r="AI289" s="338"/>
    </row>
    <row r="290" spans="1:35" ht="12.75">
      <c r="A290" s="541" t="s">
        <v>1088</v>
      </c>
      <c r="B290" s="503" t="s">
        <v>246</v>
      </c>
      <c r="C290" s="322"/>
      <c r="D290" s="322"/>
      <c r="E290" s="322"/>
      <c r="F290" s="322"/>
      <c r="G290" s="370"/>
      <c r="H290" s="336"/>
      <c r="I290" s="336"/>
      <c r="J290" s="336"/>
      <c r="K290" s="336"/>
      <c r="L290" s="336"/>
      <c r="M290" s="336"/>
      <c r="N290" s="336"/>
      <c r="O290" s="336"/>
      <c r="P290" s="336"/>
      <c r="Q290" s="336"/>
      <c r="R290" s="336"/>
      <c r="S290" s="336"/>
      <c r="T290" s="336"/>
      <c r="U290" s="336"/>
      <c r="V290" s="336"/>
      <c r="W290" s="336"/>
      <c r="X290" s="336"/>
      <c r="Y290" s="336"/>
      <c r="Z290" s="336"/>
      <c r="AA290" s="354"/>
      <c r="AB290" s="354"/>
      <c r="AC290" s="354"/>
      <c r="AD290" s="354"/>
      <c r="AE290" s="354"/>
      <c r="AF290" s="314"/>
      <c r="AG290" s="314"/>
      <c r="AH290" s="314"/>
      <c r="AI290" s="487"/>
    </row>
    <row r="291" spans="1:35">
      <c r="A291" s="437"/>
      <c r="B291" s="437"/>
      <c r="C291" s="323"/>
      <c r="D291" s="324"/>
      <c r="E291" s="324"/>
      <c r="F291" s="327"/>
      <c r="G291" s="371"/>
      <c r="H291" s="338"/>
      <c r="I291" s="338"/>
      <c r="J291" s="338"/>
      <c r="K291" s="338"/>
      <c r="L291" s="338"/>
      <c r="M291" s="338"/>
      <c r="N291" s="338"/>
      <c r="O291" s="338"/>
      <c r="P291" s="338"/>
      <c r="Q291" s="338"/>
      <c r="R291" s="338"/>
      <c r="S291" s="338"/>
      <c r="T291" s="338"/>
      <c r="U291" s="338"/>
      <c r="V291" s="338"/>
      <c r="W291" s="338"/>
      <c r="X291" s="338"/>
      <c r="Y291" s="338"/>
      <c r="Z291" s="338"/>
      <c r="AA291" s="353"/>
      <c r="AB291" s="353"/>
      <c r="AC291" s="353"/>
      <c r="AD291" s="353"/>
      <c r="AE291" s="353"/>
      <c r="AF291" s="312"/>
      <c r="AG291" s="312"/>
      <c r="AH291" s="312"/>
      <c r="AI291" s="338"/>
    </row>
    <row r="292" spans="1:35" s="447" customFormat="1" ht="25.5">
      <c r="B292" s="441">
        <v>39</v>
      </c>
      <c r="C292" s="442" t="s">
        <v>1006</v>
      </c>
      <c r="D292" s="442" t="s">
        <v>693</v>
      </c>
      <c r="E292" s="442"/>
      <c r="F292" s="448"/>
      <c r="G292" s="443"/>
      <c r="H292" s="444"/>
      <c r="I292" s="444"/>
      <c r="J292" s="444"/>
      <c r="K292" s="444"/>
      <c r="L292" s="444"/>
      <c r="M292" s="444"/>
      <c r="N292" s="444"/>
      <c r="O292" s="444"/>
      <c r="P292" s="444"/>
      <c r="Q292" s="444"/>
      <c r="R292" s="444"/>
      <c r="S292" s="444"/>
      <c r="T292" s="444"/>
      <c r="U292" s="444"/>
      <c r="V292" s="444"/>
      <c r="W292" s="444"/>
      <c r="X292" s="444"/>
      <c r="Y292" s="444"/>
      <c r="Z292" s="444"/>
      <c r="AA292" s="445">
        <f>SUM(AA293:AA308)</f>
        <v>0</v>
      </c>
      <c r="AB292" s="445">
        <f>SUM(AB293:AB308)</f>
        <v>0</v>
      </c>
      <c r="AC292" s="445">
        <f>SUM(AC293:AC308)</f>
        <v>0</v>
      </c>
      <c r="AD292" s="445">
        <f>SUM(AD293:AD308)</f>
        <v>0</v>
      </c>
      <c r="AE292" s="445">
        <f>SUM(AE293:AE308)</f>
        <v>0</v>
      </c>
      <c r="AF292" s="446"/>
      <c r="AG292" s="446"/>
      <c r="AH292" s="446"/>
      <c r="AI292" s="444"/>
    </row>
    <row r="293" spans="1:35" s="550" customFormat="1" ht="25.5">
      <c r="B293" s="524"/>
      <c r="C293" s="497" t="s">
        <v>1127</v>
      </c>
      <c r="D293" s="525"/>
      <c r="E293" s="525"/>
      <c r="F293" s="526"/>
      <c r="G293" s="527"/>
      <c r="H293" s="529"/>
      <c r="I293" s="529"/>
      <c r="J293" s="529"/>
      <c r="K293" s="499" t="s">
        <v>1128</v>
      </c>
      <c r="L293" s="529"/>
      <c r="M293" s="529"/>
      <c r="N293" s="529"/>
      <c r="O293" s="529"/>
      <c r="P293" s="529"/>
      <c r="Q293" s="529"/>
      <c r="R293" s="529"/>
      <c r="S293" s="529"/>
      <c r="T293" s="529"/>
      <c r="U293" s="529"/>
      <c r="V293" s="529"/>
      <c r="W293" s="529"/>
      <c r="X293" s="529"/>
      <c r="Y293" s="529"/>
      <c r="Z293" s="529"/>
      <c r="AA293" s="353">
        <f t="shared" ref="AA293:AA308" si="19">AB293+AC293</f>
        <v>0</v>
      </c>
      <c r="AB293" s="551"/>
      <c r="AC293" s="551"/>
      <c r="AD293" s="551"/>
      <c r="AE293" s="353">
        <f t="shared" ref="AE293:AE307" si="20">(AB293*$AB$407+$AC$407*AC293)/1000</f>
        <v>0</v>
      </c>
      <c r="AF293" s="552"/>
      <c r="AG293" s="552"/>
      <c r="AH293" s="552"/>
      <c r="AI293" s="529"/>
    </row>
    <row r="294" spans="1:35" s="352" customFormat="1">
      <c r="A294" s="437"/>
      <c r="B294" s="437"/>
      <c r="C294" s="323" t="s">
        <v>359</v>
      </c>
      <c r="D294" s="323" t="s">
        <v>681</v>
      </c>
      <c r="E294" s="323" t="s">
        <v>1008</v>
      </c>
      <c r="F294" s="323"/>
      <c r="G294" s="371" t="s">
        <v>275</v>
      </c>
      <c r="H294" s="339"/>
      <c r="I294" s="339"/>
      <c r="J294" s="339"/>
      <c r="K294" s="339"/>
      <c r="L294" s="339" t="s">
        <v>677</v>
      </c>
      <c r="M294" s="339"/>
      <c r="N294" s="339"/>
      <c r="O294" s="339"/>
      <c r="P294" s="339"/>
      <c r="Q294" s="338"/>
      <c r="R294" s="339"/>
      <c r="S294" s="339"/>
      <c r="T294" s="339"/>
      <c r="U294" s="339"/>
      <c r="V294" s="338">
        <v>0</v>
      </c>
      <c r="W294" s="339"/>
      <c r="X294" s="339"/>
      <c r="Y294" s="338"/>
      <c r="Z294" s="339"/>
      <c r="AA294" s="353">
        <f t="shared" si="19"/>
        <v>0</v>
      </c>
      <c r="AB294" s="356"/>
      <c r="AC294" s="356"/>
      <c r="AD294" s="356"/>
      <c r="AE294" s="353">
        <f t="shared" si="20"/>
        <v>0</v>
      </c>
      <c r="AF294" s="351"/>
      <c r="AG294" s="351"/>
      <c r="AH294" s="351"/>
      <c r="AI294" s="339"/>
    </row>
    <row r="295" spans="1:35" ht="25.5">
      <c r="A295" s="437"/>
      <c r="B295" s="437"/>
      <c r="C295" s="323"/>
      <c r="D295" s="323" t="s">
        <v>1007</v>
      </c>
      <c r="E295" s="323"/>
      <c r="F295" s="327"/>
      <c r="G295" s="371" t="s">
        <v>275</v>
      </c>
      <c r="H295" s="337"/>
      <c r="I295" s="337"/>
      <c r="J295" s="339" t="s">
        <v>273</v>
      </c>
      <c r="K295" s="338" t="s">
        <v>287</v>
      </c>
      <c r="L295" s="465" t="s">
        <v>33</v>
      </c>
      <c r="M295" s="338"/>
      <c r="N295" s="338" t="s">
        <v>483</v>
      </c>
      <c r="O295" s="338"/>
      <c r="P295" s="338"/>
      <c r="Q295" s="338"/>
      <c r="R295" s="338"/>
      <c r="S295" s="338"/>
      <c r="T295" s="338"/>
      <c r="U295" s="338"/>
      <c r="V295" s="338">
        <v>0</v>
      </c>
      <c r="W295" s="338"/>
      <c r="X295" s="338"/>
      <c r="Y295" s="338"/>
      <c r="Z295" s="338"/>
      <c r="AA295" s="353">
        <f t="shared" si="19"/>
        <v>0</v>
      </c>
      <c r="AB295" s="353"/>
      <c r="AC295" s="353"/>
      <c r="AD295" s="353"/>
      <c r="AE295" s="353">
        <f t="shared" si="20"/>
        <v>0</v>
      </c>
      <c r="AF295" s="312"/>
      <c r="AG295" s="312"/>
      <c r="AH295" s="312"/>
      <c r="AI295" s="338"/>
    </row>
    <row r="296" spans="1:35">
      <c r="A296" s="437"/>
      <c r="B296" s="437"/>
      <c r="C296" s="323"/>
      <c r="D296" s="323" t="s">
        <v>1009</v>
      </c>
      <c r="E296" s="323"/>
      <c r="F296" s="327"/>
      <c r="G296" s="371" t="s">
        <v>275</v>
      </c>
      <c r="H296" s="337"/>
      <c r="I296" s="337"/>
      <c r="J296" s="339" t="s">
        <v>273</v>
      </c>
      <c r="K296" s="338" t="s">
        <v>287</v>
      </c>
      <c r="L296" s="465" t="s">
        <v>33</v>
      </c>
      <c r="M296" s="338"/>
      <c r="N296" s="338" t="s">
        <v>483</v>
      </c>
      <c r="O296" s="338"/>
      <c r="P296" s="338"/>
      <c r="Q296" s="338"/>
      <c r="R296" s="338"/>
      <c r="S296" s="338"/>
      <c r="T296" s="338"/>
      <c r="U296" s="338"/>
      <c r="V296" s="338">
        <v>0</v>
      </c>
      <c r="W296" s="338"/>
      <c r="X296" s="338"/>
      <c r="Y296" s="338"/>
      <c r="Z296" s="338"/>
      <c r="AA296" s="353">
        <f t="shared" si="19"/>
        <v>0</v>
      </c>
      <c r="AB296" s="353"/>
      <c r="AC296" s="353"/>
      <c r="AD296" s="353"/>
      <c r="AE296" s="353">
        <f t="shared" si="20"/>
        <v>0</v>
      </c>
      <c r="AF296" s="312"/>
      <c r="AG296" s="312"/>
      <c r="AH296" s="312"/>
      <c r="AI296" s="338"/>
    </row>
    <row r="297" spans="1:35">
      <c r="A297" s="437"/>
      <c r="B297" s="437"/>
      <c r="C297" s="323"/>
      <c r="D297" s="323" t="s">
        <v>563</v>
      </c>
      <c r="E297" s="323"/>
      <c r="F297" s="327"/>
      <c r="G297" s="371" t="s">
        <v>275</v>
      </c>
      <c r="H297" s="337"/>
      <c r="I297" s="337"/>
      <c r="J297" s="339" t="s">
        <v>273</v>
      </c>
      <c r="K297" s="338" t="s">
        <v>287</v>
      </c>
      <c r="L297" s="465" t="s">
        <v>33</v>
      </c>
      <c r="M297" s="338"/>
      <c r="N297" s="338" t="s">
        <v>483</v>
      </c>
      <c r="O297" s="338"/>
      <c r="P297" s="338"/>
      <c r="Q297" s="338"/>
      <c r="R297" s="338"/>
      <c r="S297" s="338"/>
      <c r="T297" s="338"/>
      <c r="U297" s="338"/>
      <c r="V297" s="338">
        <v>0</v>
      </c>
      <c r="W297" s="338"/>
      <c r="X297" s="338"/>
      <c r="Y297" s="338"/>
      <c r="Z297" s="338"/>
      <c r="AA297" s="353">
        <f t="shared" si="19"/>
        <v>0</v>
      </c>
      <c r="AB297" s="353"/>
      <c r="AC297" s="353"/>
      <c r="AD297" s="353"/>
      <c r="AE297" s="353">
        <f t="shared" si="20"/>
        <v>0</v>
      </c>
      <c r="AF297" s="312"/>
      <c r="AG297" s="312"/>
      <c r="AH297" s="312"/>
      <c r="AI297" s="338"/>
    </row>
    <row r="298" spans="1:35">
      <c r="A298" s="437"/>
      <c r="B298" s="437"/>
      <c r="C298" s="323"/>
      <c r="D298" s="323" t="s">
        <v>564</v>
      </c>
      <c r="E298" s="434"/>
      <c r="F298" s="327"/>
      <c r="G298" s="371" t="s">
        <v>275</v>
      </c>
      <c r="H298" s="337"/>
      <c r="I298" s="337"/>
      <c r="J298" s="339" t="s">
        <v>273</v>
      </c>
      <c r="K298" s="338" t="s">
        <v>287</v>
      </c>
      <c r="L298" s="465" t="s">
        <v>33</v>
      </c>
      <c r="M298" s="338"/>
      <c r="N298" s="338" t="s">
        <v>483</v>
      </c>
      <c r="O298" s="338"/>
      <c r="P298" s="338"/>
      <c r="Q298" s="338"/>
      <c r="R298" s="338"/>
      <c r="S298" s="338"/>
      <c r="T298" s="338"/>
      <c r="U298" s="338"/>
      <c r="V298" s="338">
        <v>0</v>
      </c>
      <c r="W298" s="338"/>
      <c r="X298" s="338"/>
      <c r="Y298" s="338"/>
      <c r="Z298" s="338"/>
      <c r="AA298" s="353">
        <f t="shared" si="19"/>
        <v>0</v>
      </c>
      <c r="AB298" s="353"/>
      <c r="AC298" s="353"/>
      <c r="AD298" s="353"/>
      <c r="AE298" s="353">
        <f t="shared" si="20"/>
        <v>0</v>
      </c>
      <c r="AF298" s="312"/>
      <c r="AG298" s="312"/>
      <c r="AH298" s="312"/>
      <c r="AI298" s="338"/>
    </row>
    <row r="299" spans="1:35">
      <c r="A299" s="437"/>
      <c r="B299" s="437"/>
      <c r="C299" s="323"/>
      <c r="D299" s="323" t="s">
        <v>566</v>
      </c>
      <c r="E299" s="323"/>
      <c r="F299" s="327"/>
      <c r="G299" s="371" t="s">
        <v>275</v>
      </c>
      <c r="H299" s="337"/>
      <c r="I299" s="337"/>
      <c r="J299" s="339" t="s">
        <v>273</v>
      </c>
      <c r="K299" s="338" t="s">
        <v>287</v>
      </c>
      <c r="L299" s="465" t="s">
        <v>33</v>
      </c>
      <c r="M299" s="338"/>
      <c r="N299" s="338" t="s">
        <v>483</v>
      </c>
      <c r="O299" s="338"/>
      <c r="P299" s="338"/>
      <c r="Q299" s="338"/>
      <c r="R299" s="338"/>
      <c r="S299" s="338"/>
      <c r="T299" s="338"/>
      <c r="U299" s="338"/>
      <c r="V299" s="338">
        <v>0</v>
      </c>
      <c r="W299" s="338"/>
      <c r="X299" s="338"/>
      <c r="Y299" s="338"/>
      <c r="Z299" s="338"/>
      <c r="AA299" s="353">
        <f t="shared" si="19"/>
        <v>0</v>
      </c>
      <c r="AB299" s="353"/>
      <c r="AC299" s="353"/>
      <c r="AD299" s="353"/>
      <c r="AE299" s="353">
        <f t="shared" si="20"/>
        <v>0</v>
      </c>
      <c r="AF299" s="312"/>
      <c r="AG299" s="312"/>
      <c r="AH299" s="312"/>
      <c r="AI299" s="338"/>
    </row>
    <row r="300" spans="1:35" ht="25.5">
      <c r="A300" s="437"/>
      <c r="B300" s="437"/>
      <c r="C300" s="323"/>
      <c r="D300" s="323" t="s">
        <v>567</v>
      </c>
      <c r="E300" s="323"/>
      <c r="F300" s="327"/>
      <c r="G300" s="371" t="s">
        <v>275</v>
      </c>
      <c r="H300" s="337"/>
      <c r="I300" s="337"/>
      <c r="J300" s="339" t="s">
        <v>273</v>
      </c>
      <c r="K300" s="338" t="s">
        <v>287</v>
      </c>
      <c r="L300" s="465" t="s">
        <v>34</v>
      </c>
      <c r="M300" s="338"/>
      <c r="N300" s="338" t="s">
        <v>483</v>
      </c>
      <c r="O300" s="338"/>
      <c r="P300" s="338"/>
      <c r="Q300" s="338"/>
      <c r="R300" s="338"/>
      <c r="S300" s="338"/>
      <c r="T300" s="338"/>
      <c r="U300" s="338"/>
      <c r="V300" s="338">
        <v>0</v>
      </c>
      <c r="W300" s="338"/>
      <c r="X300" s="338"/>
      <c r="Y300" s="338"/>
      <c r="Z300" s="338"/>
      <c r="AA300" s="353">
        <f t="shared" si="19"/>
        <v>0</v>
      </c>
      <c r="AB300" s="353"/>
      <c r="AC300" s="353"/>
      <c r="AD300" s="353"/>
      <c r="AE300" s="353">
        <f t="shared" si="20"/>
        <v>0</v>
      </c>
      <c r="AF300" s="312"/>
      <c r="AG300" s="312"/>
      <c r="AH300" s="312"/>
      <c r="AI300" s="338"/>
    </row>
    <row r="301" spans="1:35" ht="25.5">
      <c r="A301"/>
      <c r="B301" s="437"/>
      <c r="C301" s="323" t="s">
        <v>1023</v>
      </c>
      <c r="D301" s="497" t="s">
        <v>1129</v>
      </c>
      <c r="E301" s="323"/>
      <c r="F301" s="327"/>
      <c r="G301" s="371" t="s">
        <v>275</v>
      </c>
      <c r="H301" s="337"/>
      <c r="I301" s="337"/>
      <c r="J301" s="339" t="s">
        <v>273</v>
      </c>
      <c r="K301" s="499" t="s">
        <v>1130</v>
      </c>
      <c r="L301" s="499" t="s">
        <v>1022</v>
      </c>
      <c r="M301" s="338"/>
      <c r="N301" s="338" t="s">
        <v>483</v>
      </c>
      <c r="O301" s="338"/>
      <c r="P301" s="338"/>
      <c r="Q301" s="338"/>
      <c r="R301" s="338"/>
      <c r="S301" s="338"/>
      <c r="T301" s="338"/>
      <c r="U301" s="338"/>
      <c r="V301" s="338">
        <v>0</v>
      </c>
      <c r="W301" s="338"/>
      <c r="X301" s="338"/>
      <c r="Y301" s="338"/>
      <c r="Z301" s="338"/>
      <c r="AA301" s="353">
        <f t="shared" si="19"/>
        <v>0</v>
      </c>
      <c r="AB301" s="353"/>
      <c r="AC301" s="353"/>
      <c r="AD301" s="353"/>
      <c r="AE301" s="353">
        <f t="shared" si="20"/>
        <v>0</v>
      </c>
      <c r="AF301" s="312"/>
      <c r="AG301" s="312"/>
      <c r="AH301" s="312"/>
      <c r="AI301" s="338"/>
    </row>
    <row r="302" spans="1:35" ht="38.25">
      <c r="A302" s="437"/>
      <c r="B302" s="437"/>
      <c r="C302" s="323" t="s">
        <v>417</v>
      </c>
      <c r="D302" s="323" t="s">
        <v>418</v>
      </c>
      <c r="E302" s="323"/>
      <c r="F302" s="327"/>
      <c r="G302" s="371" t="s">
        <v>275</v>
      </c>
      <c r="H302" s="337"/>
      <c r="I302" s="337"/>
      <c r="J302" s="339" t="s">
        <v>273</v>
      </c>
      <c r="K302" s="338" t="s">
        <v>285</v>
      </c>
      <c r="L302" s="339" t="s">
        <v>692</v>
      </c>
      <c r="M302" s="338"/>
      <c r="N302" s="338" t="s">
        <v>483</v>
      </c>
      <c r="O302" s="338"/>
      <c r="P302" s="338"/>
      <c r="Q302" s="338"/>
      <c r="R302" s="338"/>
      <c r="S302" s="338"/>
      <c r="T302" s="338"/>
      <c r="U302" s="338"/>
      <c r="V302" s="338">
        <v>0</v>
      </c>
      <c r="W302" s="338"/>
      <c r="X302" s="338"/>
      <c r="Y302" s="338"/>
      <c r="Z302" s="338"/>
      <c r="AA302" s="353">
        <f t="shared" si="19"/>
        <v>0</v>
      </c>
      <c r="AB302" s="353"/>
      <c r="AC302" s="353"/>
      <c r="AD302" s="353"/>
      <c r="AE302" s="353">
        <f t="shared" si="20"/>
        <v>0</v>
      </c>
      <c r="AF302" s="312"/>
      <c r="AG302" s="312"/>
      <c r="AH302" s="312"/>
      <c r="AI302" s="338"/>
    </row>
    <row r="303" spans="1:35" ht="38.25">
      <c r="A303" s="437"/>
      <c r="B303" s="437"/>
      <c r="C303" s="323"/>
      <c r="D303" s="323" t="s">
        <v>561</v>
      </c>
      <c r="E303" s="323"/>
      <c r="F303" s="327"/>
      <c r="G303" s="371" t="s">
        <v>275</v>
      </c>
      <c r="H303" s="337"/>
      <c r="I303" s="337"/>
      <c r="J303" s="339" t="s">
        <v>273</v>
      </c>
      <c r="K303" s="338" t="s">
        <v>287</v>
      </c>
      <c r="L303" s="339" t="s">
        <v>692</v>
      </c>
      <c r="M303" s="338"/>
      <c r="N303" s="338" t="s">
        <v>483</v>
      </c>
      <c r="O303" s="338"/>
      <c r="P303" s="338"/>
      <c r="Q303" s="338"/>
      <c r="R303" s="338"/>
      <c r="S303" s="338"/>
      <c r="T303" s="338"/>
      <c r="U303" s="338"/>
      <c r="V303" s="338">
        <v>0</v>
      </c>
      <c r="W303" s="338"/>
      <c r="X303" s="338"/>
      <c r="Y303" s="338"/>
      <c r="Z303" s="338"/>
      <c r="AA303" s="353">
        <f t="shared" si="19"/>
        <v>0</v>
      </c>
      <c r="AB303" s="353"/>
      <c r="AC303" s="353"/>
      <c r="AD303" s="353"/>
      <c r="AE303" s="353">
        <f t="shared" si="20"/>
        <v>0</v>
      </c>
      <c r="AF303" s="312"/>
      <c r="AG303" s="312"/>
      <c r="AH303" s="312"/>
      <c r="AI303" s="338"/>
    </row>
    <row r="304" spans="1:35" ht="38.25">
      <c r="A304" s="437"/>
      <c r="B304" s="437"/>
      <c r="C304" s="323"/>
      <c r="D304" s="323" t="s">
        <v>613</v>
      </c>
      <c r="E304" s="323"/>
      <c r="F304" s="327"/>
      <c r="G304" s="371" t="s">
        <v>275</v>
      </c>
      <c r="H304" s="337"/>
      <c r="I304" s="337"/>
      <c r="J304" s="339" t="s">
        <v>273</v>
      </c>
      <c r="K304" s="338" t="s">
        <v>286</v>
      </c>
      <c r="L304" s="339" t="s">
        <v>692</v>
      </c>
      <c r="M304" s="338"/>
      <c r="N304" s="338" t="s">
        <v>483</v>
      </c>
      <c r="O304" s="338"/>
      <c r="P304" s="338"/>
      <c r="Q304" s="338"/>
      <c r="R304" s="338"/>
      <c r="S304" s="338"/>
      <c r="T304" s="338"/>
      <c r="U304" s="338"/>
      <c r="V304" s="338">
        <v>0</v>
      </c>
      <c r="W304" s="338"/>
      <c r="X304" s="338"/>
      <c r="Y304" s="338"/>
      <c r="Z304" s="338"/>
      <c r="AA304" s="353">
        <f t="shared" si="19"/>
        <v>0</v>
      </c>
      <c r="AB304" s="353"/>
      <c r="AC304" s="353"/>
      <c r="AD304" s="353"/>
      <c r="AE304" s="353">
        <f t="shared" si="20"/>
        <v>0</v>
      </c>
      <c r="AF304" s="312"/>
      <c r="AG304" s="312"/>
      <c r="AH304" s="312"/>
      <c r="AI304" s="338"/>
    </row>
    <row r="305" spans="1:35" ht="25.5">
      <c r="A305" s="437"/>
      <c r="B305" s="437"/>
      <c r="C305" s="323"/>
      <c r="D305" s="323" t="s">
        <v>594</v>
      </c>
      <c r="E305" s="323"/>
      <c r="F305" s="327"/>
      <c r="G305" s="371" t="s">
        <v>275</v>
      </c>
      <c r="H305" s="337"/>
      <c r="I305" s="337"/>
      <c r="J305" s="339" t="s">
        <v>273</v>
      </c>
      <c r="K305" s="338" t="s">
        <v>286</v>
      </c>
      <c r="L305" s="339" t="s">
        <v>41</v>
      </c>
      <c r="M305" s="338"/>
      <c r="N305" s="338" t="s">
        <v>483</v>
      </c>
      <c r="O305" s="338"/>
      <c r="P305" s="338"/>
      <c r="Q305" s="338"/>
      <c r="R305" s="338"/>
      <c r="S305" s="338"/>
      <c r="T305" s="338"/>
      <c r="U305" s="338"/>
      <c r="V305" s="338">
        <v>0</v>
      </c>
      <c r="W305" s="338"/>
      <c r="X305" s="338"/>
      <c r="Y305" s="338"/>
      <c r="Z305" s="338"/>
      <c r="AA305" s="353">
        <f t="shared" si="19"/>
        <v>0</v>
      </c>
      <c r="AB305" s="353"/>
      <c r="AC305" s="353"/>
      <c r="AD305" s="353"/>
      <c r="AE305" s="353">
        <f t="shared" si="20"/>
        <v>0</v>
      </c>
      <c r="AF305" s="312"/>
      <c r="AG305" s="312"/>
      <c r="AH305" s="312"/>
      <c r="AI305" s="338"/>
    </row>
    <row r="306" spans="1:35" ht="25.5">
      <c r="A306" s="437"/>
      <c r="B306" s="437"/>
      <c r="C306" s="323"/>
      <c r="D306" s="323" t="s">
        <v>1010</v>
      </c>
      <c r="E306" s="323"/>
      <c r="F306" s="327"/>
      <c r="G306" s="371" t="s">
        <v>275</v>
      </c>
      <c r="H306" s="337"/>
      <c r="I306" s="337"/>
      <c r="J306" s="339" t="s">
        <v>273</v>
      </c>
      <c r="K306" s="338"/>
      <c r="L306" s="339" t="s">
        <v>41</v>
      </c>
      <c r="M306" s="338"/>
      <c r="N306" s="338" t="s">
        <v>483</v>
      </c>
      <c r="O306" s="338"/>
      <c r="P306" s="338"/>
      <c r="Q306" s="338"/>
      <c r="R306" s="338"/>
      <c r="S306" s="338"/>
      <c r="T306" s="338"/>
      <c r="U306" s="338"/>
      <c r="V306" s="338">
        <v>0</v>
      </c>
      <c r="W306" s="338"/>
      <c r="X306" s="338"/>
      <c r="Y306" s="338"/>
      <c r="Z306" s="338"/>
      <c r="AA306" s="353">
        <f t="shared" si="19"/>
        <v>0</v>
      </c>
      <c r="AB306" s="353"/>
      <c r="AC306" s="353"/>
      <c r="AD306" s="353"/>
      <c r="AE306" s="353">
        <f t="shared" si="20"/>
        <v>0</v>
      </c>
      <c r="AF306" s="312"/>
      <c r="AG306" s="312"/>
      <c r="AH306" s="312"/>
      <c r="AI306" s="338"/>
    </row>
    <row r="307" spans="1:35" ht="51">
      <c r="A307" s="437"/>
      <c r="B307" s="437"/>
      <c r="C307" s="323" t="s">
        <v>609</v>
      </c>
      <c r="D307" s="323" t="s">
        <v>589</v>
      </c>
      <c r="E307" s="323"/>
      <c r="F307" s="327"/>
      <c r="G307" s="371" t="s">
        <v>275</v>
      </c>
      <c r="H307" s="337"/>
      <c r="I307" s="337"/>
      <c r="J307" s="339" t="s">
        <v>273</v>
      </c>
      <c r="K307" s="338" t="s">
        <v>286</v>
      </c>
      <c r="L307" s="339" t="s">
        <v>41</v>
      </c>
      <c r="M307" s="338"/>
      <c r="N307" s="338" t="s">
        <v>483</v>
      </c>
      <c r="O307" s="338"/>
      <c r="P307" s="338"/>
      <c r="Q307" s="338"/>
      <c r="R307" s="338"/>
      <c r="S307" s="338"/>
      <c r="T307" s="338"/>
      <c r="U307" s="338"/>
      <c r="V307" s="338">
        <v>0</v>
      </c>
      <c r="W307" s="338"/>
      <c r="X307" s="338"/>
      <c r="Y307" s="338"/>
      <c r="Z307" s="338"/>
      <c r="AA307" s="353">
        <f t="shared" si="19"/>
        <v>0</v>
      </c>
      <c r="AB307" s="353"/>
      <c r="AC307" s="353"/>
      <c r="AD307" s="353"/>
      <c r="AE307" s="353">
        <f t="shared" si="20"/>
        <v>0</v>
      </c>
      <c r="AF307" s="312"/>
      <c r="AG307" s="312"/>
      <c r="AH307" s="312"/>
      <c r="AI307" s="338"/>
    </row>
    <row r="308" spans="1:35" ht="38.25">
      <c r="A308" s="437"/>
      <c r="B308" s="437"/>
      <c r="C308" s="323" t="s">
        <v>433</v>
      </c>
      <c r="D308" s="323" t="s">
        <v>435</v>
      </c>
      <c r="E308" s="323"/>
      <c r="F308" s="327"/>
      <c r="G308" s="371" t="s">
        <v>275</v>
      </c>
      <c r="H308" s="337"/>
      <c r="I308" s="337"/>
      <c r="J308" s="339" t="s">
        <v>273</v>
      </c>
      <c r="K308" s="338" t="s">
        <v>288</v>
      </c>
      <c r="L308" s="339" t="s">
        <v>434</v>
      </c>
      <c r="M308" s="338"/>
      <c r="N308" s="338" t="s">
        <v>483</v>
      </c>
      <c r="O308" s="338"/>
      <c r="P308" s="338"/>
      <c r="Q308" s="338"/>
      <c r="R308" s="338"/>
      <c r="S308" s="338"/>
      <c r="T308" s="338"/>
      <c r="U308" s="338"/>
      <c r="V308" s="338">
        <v>0</v>
      </c>
      <c r="W308" s="338"/>
      <c r="X308" s="338"/>
      <c r="Y308" s="338"/>
      <c r="Z308" s="338"/>
      <c r="AA308" s="353">
        <f t="shared" si="19"/>
        <v>0</v>
      </c>
      <c r="AB308" s="353"/>
      <c r="AC308" s="353"/>
      <c r="AD308" s="353"/>
      <c r="AE308" s="353">
        <f>(AB308*$AB$407+$AC$407*AC308)/1000</f>
        <v>0</v>
      </c>
      <c r="AF308" s="312"/>
      <c r="AG308" s="312"/>
      <c r="AH308" s="312"/>
      <c r="AI308" s="338"/>
    </row>
    <row r="309" spans="1:35">
      <c r="A309" s="437"/>
      <c r="B309" s="437"/>
      <c r="C309" s="323"/>
      <c r="D309" s="323"/>
      <c r="E309" s="323"/>
      <c r="F309" s="323"/>
      <c r="G309" s="371"/>
      <c r="H309" s="339"/>
      <c r="I309" s="339"/>
      <c r="J309" s="339"/>
      <c r="K309" s="339"/>
      <c r="L309" s="338"/>
      <c r="M309" s="338"/>
      <c r="N309" s="338"/>
      <c r="O309" s="338"/>
      <c r="P309" s="338"/>
      <c r="Q309" s="338"/>
      <c r="R309" s="338"/>
      <c r="S309" s="338"/>
      <c r="T309" s="338"/>
      <c r="U309" s="338"/>
      <c r="V309" s="338"/>
      <c r="W309" s="338"/>
      <c r="X309" s="338"/>
      <c r="Y309" s="338"/>
      <c r="Z309" s="338"/>
      <c r="AA309" s="353"/>
      <c r="AB309" s="353"/>
      <c r="AC309" s="353"/>
      <c r="AD309" s="353"/>
      <c r="AE309" s="353"/>
      <c r="AF309" s="312"/>
      <c r="AG309" s="312"/>
      <c r="AH309" s="312"/>
      <c r="AI309" s="338"/>
    </row>
    <row r="310" spans="1:35" ht="12.75">
      <c r="A310" s="541" t="s">
        <v>1089</v>
      </c>
      <c r="B310" s="503" t="s">
        <v>267</v>
      </c>
      <c r="C310" s="322"/>
      <c r="D310" s="322"/>
      <c r="E310" s="322"/>
      <c r="F310" s="322"/>
      <c r="G310" s="370"/>
      <c r="H310" s="336"/>
      <c r="I310" s="336"/>
      <c r="J310" s="336"/>
      <c r="K310" s="336"/>
      <c r="L310" s="336"/>
      <c r="M310" s="336"/>
      <c r="N310" s="336"/>
      <c r="O310" s="336"/>
      <c r="P310" s="336"/>
      <c r="Q310" s="336"/>
      <c r="R310" s="336"/>
      <c r="S310" s="336"/>
      <c r="T310" s="336"/>
      <c r="U310" s="336"/>
      <c r="V310" s="336"/>
      <c r="W310" s="336"/>
      <c r="X310" s="336"/>
      <c r="Y310" s="336"/>
      <c r="Z310" s="336"/>
      <c r="AA310" s="354"/>
      <c r="AB310" s="354"/>
      <c r="AC310" s="354"/>
      <c r="AD310" s="354"/>
      <c r="AE310" s="354"/>
      <c r="AF310" s="314"/>
      <c r="AG310" s="314"/>
      <c r="AH310" s="314"/>
      <c r="AI310" s="487"/>
    </row>
    <row r="311" spans="1:35">
      <c r="A311" s="437"/>
      <c r="B311" s="437"/>
      <c r="C311" s="323"/>
      <c r="D311" s="324"/>
      <c r="E311" s="324"/>
      <c r="F311" s="327"/>
      <c r="G311" s="371"/>
      <c r="H311" s="338"/>
      <c r="I311" s="338"/>
      <c r="J311" s="338"/>
      <c r="K311" s="338"/>
      <c r="L311" s="338"/>
      <c r="M311" s="338"/>
      <c r="N311" s="338"/>
      <c r="O311" s="338"/>
      <c r="P311" s="338"/>
      <c r="Q311" s="338"/>
      <c r="R311" s="338"/>
      <c r="S311" s="338"/>
      <c r="T311" s="338"/>
      <c r="U311" s="338"/>
      <c r="V311" s="338"/>
      <c r="W311" s="338"/>
      <c r="X311" s="338"/>
      <c r="Y311" s="338"/>
      <c r="Z311" s="338"/>
      <c r="AA311" s="353"/>
      <c r="AB311" s="353"/>
      <c r="AC311" s="353"/>
      <c r="AD311" s="353"/>
      <c r="AE311" s="353"/>
      <c r="AF311" s="312"/>
      <c r="AG311" s="312"/>
      <c r="AH311" s="312"/>
      <c r="AI311" s="338"/>
    </row>
    <row r="312" spans="1:35">
      <c r="A312" s="437"/>
      <c r="B312" s="437"/>
      <c r="C312" s="323"/>
      <c r="D312" s="323"/>
      <c r="E312" s="323"/>
      <c r="F312" s="323"/>
      <c r="G312" s="371"/>
      <c r="H312" s="339"/>
      <c r="I312" s="339"/>
      <c r="J312" s="339"/>
      <c r="K312" s="339"/>
      <c r="L312" s="338"/>
      <c r="M312" s="338"/>
      <c r="N312" s="338"/>
      <c r="O312" s="338"/>
      <c r="P312" s="338"/>
      <c r="Q312" s="338"/>
      <c r="R312" s="338"/>
      <c r="S312" s="338"/>
      <c r="T312" s="338"/>
      <c r="U312" s="338"/>
      <c r="V312" s="338">
        <v>0</v>
      </c>
      <c r="W312" s="338"/>
      <c r="X312" s="338"/>
      <c r="Y312" s="338"/>
      <c r="Z312" s="338"/>
      <c r="AA312" s="353"/>
      <c r="AB312" s="353"/>
      <c r="AC312" s="353"/>
      <c r="AD312" s="353"/>
      <c r="AE312" s="353"/>
      <c r="AF312" s="312"/>
      <c r="AG312" s="312"/>
      <c r="AH312" s="312"/>
      <c r="AI312" s="338"/>
    </row>
    <row r="313" spans="1:35" ht="18.75" thickBot="1">
      <c r="A313" s="474"/>
      <c r="B313" s="474"/>
      <c r="C313" s="475"/>
      <c r="D313" s="475"/>
      <c r="E313" s="475"/>
      <c r="F313" s="475"/>
      <c r="G313" s="476"/>
      <c r="H313" s="477"/>
      <c r="I313" s="477"/>
      <c r="J313" s="477"/>
      <c r="K313" s="477"/>
      <c r="L313" s="477"/>
      <c r="M313" s="477"/>
      <c r="N313" s="477"/>
      <c r="O313" s="477"/>
      <c r="P313" s="477"/>
      <c r="Q313" s="477"/>
      <c r="R313" s="477"/>
      <c r="S313" s="477"/>
      <c r="T313" s="477"/>
      <c r="U313" s="477"/>
      <c r="V313" s="338"/>
      <c r="W313" s="477"/>
      <c r="X313" s="477"/>
      <c r="Y313" s="477"/>
      <c r="Z313" s="477"/>
      <c r="AA313" s="491"/>
      <c r="AB313" s="491"/>
      <c r="AC313" s="491"/>
      <c r="AD313" s="491"/>
      <c r="AE313" s="491"/>
      <c r="AF313" s="466"/>
      <c r="AG313" s="466"/>
      <c r="AH313" s="466"/>
      <c r="AI313" s="482"/>
    </row>
    <row r="314" spans="1:35" s="49" customFormat="1" ht="16.5" thickTop="1">
      <c r="A314" s="537">
        <v>7</v>
      </c>
      <c r="B314" s="500" t="s">
        <v>1185</v>
      </c>
      <c r="C314" s="325"/>
      <c r="D314" s="325"/>
      <c r="E314" s="325"/>
      <c r="F314" s="325"/>
      <c r="G314" s="372"/>
      <c r="H314" s="340"/>
      <c r="I314" s="340"/>
      <c r="J314" s="340"/>
      <c r="K314" s="340"/>
      <c r="L314" s="340"/>
      <c r="M314" s="340"/>
      <c r="N314" s="340"/>
      <c r="O314" s="340"/>
      <c r="P314" s="340"/>
      <c r="Q314" s="340"/>
      <c r="R314" s="340"/>
      <c r="S314" s="340"/>
      <c r="T314" s="340"/>
      <c r="U314" s="340"/>
      <c r="V314" s="340"/>
      <c r="W314" s="340"/>
      <c r="X314" s="340"/>
      <c r="Y314" s="340"/>
      <c r="Z314" s="340"/>
      <c r="AA314" s="358"/>
      <c r="AB314" s="358"/>
      <c r="AC314" s="358"/>
      <c r="AD314" s="358"/>
      <c r="AE314" s="358"/>
      <c r="AF314" s="562">
        <f>AA318+AA328+AA337+AA345+AA352+AA360+AA363+AA371</f>
        <v>220000</v>
      </c>
      <c r="AG314" s="562">
        <f>AD318+AD328+AD337+AD345+AD352+AD360+AD363+AD371</f>
        <v>0</v>
      </c>
      <c r="AH314" s="562">
        <f>AE318+AE328+AE337+AE345+AE352+AE360+AE363+AE371</f>
        <v>56000</v>
      </c>
      <c r="AI314" s="492"/>
    </row>
    <row r="315" spans="1:35">
      <c r="A315" s="474"/>
      <c r="B315" s="474"/>
      <c r="C315" s="475"/>
      <c r="D315" s="475"/>
      <c r="E315" s="475"/>
      <c r="F315" s="475"/>
      <c r="G315" s="476"/>
      <c r="H315" s="477"/>
      <c r="I315" s="477"/>
      <c r="J315" s="477"/>
      <c r="K315" s="477"/>
      <c r="L315" s="477"/>
      <c r="M315" s="477"/>
      <c r="N315" s="477"/>
      <c r="O315" s="477"/>
      <c r="P315" s="477"/>
      <c r="Q315" s="477"/>
      <c r="R315" s="477"/>
      <c r="S315" s="477"/>
      <c r="T315" s="477"/>
      <c r="U315" s="477"/>
      <c r="V315" s="338"/>
      <c r="W315" s="477"/>
      <c r="X315" s="477"/>
      <c r="Y315" s="477"/>
      <c r="Z315" s="477"/>
      <c r="AA315" s="491"/>
      <c r="AB315" s="491"/>
      <c r="AC315" s="491"/>
      <c r="AD315" s="491"/>
      <c r="AE315" s="491"/>
      <c r="AF315" s="466"/>
      <c r="AG315" s="466"/>
      <c r="AH315" s="466"/>
      <c r="AI315" s="482"/>
    </row>
    <row r="316" spans="1:35" ht="12.75">
      <c r="A316" s="541" t="s">
        <v>1090</v>
      </c>
      <c r="B316" s="503" t="s">
        <v>238</v>
      </c>
      <c r="C316" s="322"/>
      <c r="D316" s="322"/>
      <c r="E316" s="322"/>
      <c r="F316" s="322"/>
      <c r="G316" s="370"/>
      <c r="H316" s="336"/>
      <c r="I316" s="336"/>
      <c r="J316" s="336"/>
      <c r="K316" s="336"/>
      <c r="L316" s="336"/>
      <c r="M316" s="336"/>
      <c r="N316" s="336"/>
      <c r="O316" s="336"/>
      <c r="P316" s="336"/>
      <c r="Q316" s="336"/>
      <c r="R316" s="336"/>
      <c r="S316" s="336"/>
      <c r="T316" s="336"/>
      <c r="U316" s="336"/>
      <c r="V316" s="336"/>
      <c r="W316" s="336"/>
      <c r="X316" s="336"/>
      <c r="Y316" s="336"/>
      <c r="Z316" s="336"/>
      <c r="AA316" s="354"/>
      <c r="AB316" s="354"/>
      <c r="AC316" s="354"/>
      <c r="AD316" s="354"/>
      <c r="AE316" s="354"/>
      <c r="AF316" s="314"/>
      <c r="AG316" s="314"/>
      <c r="AH316" s="314"/>
      <c r="AI316" s="487"/>
    </row>
    <row r="317" spans="1:35">
      <c r="A317" s="437"/>
      <c r="B317" s="437"/>
      <c r="C317" s="323"/>
      <c r="D317" s="324"/>
      <c r="E317" s="324"/>
      <c r="F317" s="327"/>
      <c r="G317" s="371"/>
      <c r="H317" s="338"/>
      <c r="I317" s="338"/>
      <c r="J317" s="338"/>
      <c r="K317" s="338"/>
      <c r="L317" s="338"/>
      <c r="M317" s="338"/>
      <c r="N317" s="338"/>
      <c r="O317" s="338"/>
      <c r="P317" s="338"/>
      <c r="Q317" s="338"/>
      <c r="R317" s="338"/>
      <c r="S317" s="338"/>
      <c r="T317" s="338"/>
      <c r="U317" s="338"/>
      <c r="V317" s="338"/>
      <c r="W317" s="338"/>
      <c r="X317" s="338"/>
      <c r="Y317" s="338"/>
      <c r="Z317" s="338"/>
      <c r="AA317" s="353"/>
      <c r="AB317" s="353"/>
      <c r="AC317" s="353"/>
      <c r="AD317" s="353"/>
      <c r="AE317" s="353"/>
      <c r="AF317" s="312"/>
      <c r="AG317" s="312"/>
      <c r="AH317" s="312"/>
      <c r="AI317" s="338"/>
    </row>
    <row r="318" spans="1:35" s="447" customFormat="1" ht="38.25">
      <c r="A318" s="441"/>
      <c r="B318" s="441">
        <v>40</v>
      </c>
      <c r="C318" s="442" t="s">
        <v>690</v>
      </c>
      <c r="D318" s="442" t="s">
        <v>691</v>
      </c>
      <c r="E318" s="442"/>
      <c r="F318" s="448"/>
      <c r="G318" s="443"/>
      <c r="H318" s="444"/>
      <c r="I318" s="444"/>
      <c r="J318" s="444"/>
      <c r="K318" s="444"/>
      <c r="L318" s="444"/>
      <c r="M318" s="444"/>
      <c r="N318" s="444"/>
      <c r="O318" s="444"/>
      <c r="P318" s="444"/>
      <c r="Q318" s="444"/>
      <c r="R318" s="444"/>
      <c r="S318" s="444"/>
      <c r="T318" s="444"/>
      <c r="U318" s="444"/>
      <c r="V318" s="444"/>
      <c r="W318" s="444"/>
      <c r="X318" s="444"/>
      <c r="Y318" s="444"/>
      <c r="Z318" s="444"/>
      <c r="AA318" s="445">
        <f>SUM(AA319:AA324)</f>
        <v>0</v>
      </c>
      <c r="AB318" s="445">
        <f>SUM(AB319:AB324)</f>
        <v>0</v>
      </c>
      <c r="AC318" s="445">
        <f>SUM(AC319:AC324)</f>
        <v>0</v>
      </c>
      <c r="AD318" s="445">
        <f>SUM(AD319:AD324)</f>
        <v>0</v>
      </c>
      <c r="AE318" s="445">
        <f>SUM(AE319:AE324)</f>
        <v>0</v>
      </c>
      <c r="AF318" s="446"/>
      <c r="AG318" s="446"/>
      <c r="AH318" s="446"/>
      <c r="AI318" s="444"/>
    </row>
    <row r="319" spans="1:35" ht="38.25">
      <c r="A319" s="437"/>
      <c r="B319" s="437"/>
      <c r="C319" s="323" t="s">
        <v>1011</v>
      </c>
      <c r="D319" s="323" t="s">
        <v>1012</v>
      </c>
      <c r="E319" s="323" t="s">
        <v>1014</v>
      </c>
      <c r="F319" s="327"/>
      <c r="G319" s="371" t="s">
        <v>275</v>
      </c>
      <c r="H319" s="337"/>
      <c r="I319" s="337"/>
      <c r="J319" s="339"/>
      <c r="K319" s="338" t="s">
        <v>282</v>
      </c>
      <c r="L319" s="339" t="s">
        <v>1013</v>
      </c>
      <c r="M319" s="338"/>
      <c r="N319" s="338" t="s">
        <v>486</v>
      </c>
      <c r="O319" s="338"/>
      <c r="P319" s="338"/>
      <c r="Q319" s="338"/>
      <c r="R319" s="338"/>
      <c r="S319" s="338"/>
      <c r="T319" s="338"/>
      <c r="U319" s="338"/>
      <c r="V319" s="338">
        <v>0</v>
      </c>
      <c r="W319" s="338"/>
      <c r="X319" s="338"/>
      <c r="Y319" s="338"/>
      <c r="Z319" s="338"/>
      <c r="AA319" s="353">
        <f t="shared" ref="AA319:AA324" si="21">AB319+AC319</f>
        <v>0</v>
      </c>
      <c r="AB319" s="353"/>
      <c r="AC319" s="353"/>
      <c r="AD319" s="353"/>
      <c r="AE319" s="353">
        <f t="shared" ref="AE319:AE324" si="22">(AB319*$AB$407+$AC$407*AC319)/1000</f>
        <v>0</v>
      </c>
      <c r="AF319" s="312"/>
      <c r="AG319" s="312"/>
      <c r="AH319" s="312"/>
      <c r="AI319" s="338"/>
    </row>
    <row r="320" spans="1:35" ht="38.25">
      <c r="A320" s="437"/>
      <c r="B320" s="437"/>
      <c r="C320" s="323"/>
      <c r="D320" s="323" t="s">
        <v>14</v>
      </c>
      <c r="E320" s="323"/>
      <c r="F320" s="327"/>
      <c r="G320" s="371" t="s">
        <v>275</v>
      </c>
      <c r="H320" s="337"/>
      <c r="I320" s="337"/>
      <c r="J320" s="339"/>
      <c r="K320" s="338" t="s">
        <v>286</v>
      </c>
      <c r="L320" s="339" t="s">
        <v>1013</v>
      </c>
      <c r="M320" s="338"/>
      <c r="N320" s="338" t="s">
        <v>486</v>
      </c>
      <c r="O320" s="338"/>
      <c r="P320" s="338"/>
      <c r="Q320" s="338"/>
      <c r="R320" s="338"/>
      <c r="S320" s="338"/>
      <c r="T320" s="338"/>
      <c r="U320" s="338"/>
      <c r="V320" s="338">
        <v>0</v>
      </c>
      <c r="W320" s="338"/>
      <c r="X320" s="338"/>
      <c r="Y320" s="338"/>
      <c r="Z320" s="338"/>
      <c r="AA320" s="353">
        <f t="shared" si="21"/>
        <v>0</v>
      </c>
      <c r="AB320" s="353"/>
      <c r="AC320" s="353"/>
      <c r="AD320" s="353"/>
      <c r="AE320" s="353">
        <f t="shared" si="22"/>
        <v>0</v>
      </c>
      <c r="AF320" s="312"/>
      <c r="AG320" s="312"/>
      <c r="AH320" s="312"/>
      <c r="AI320" s="338"/>
    </row>
    <row r="321" spans="1:35" ht="38.25">
      <c r="A321" s="437"/>
      <c r="B321" s="437"/>
      <c r="C321" s="323" t="s">
        <v>371</v>
      </c>
      <c r="D321" s="323" t="s">
        <v>1016</v>
      </c>
      <c r="E321" s="323"/>
      <c r="F321" s="327"/>
      <c r="G321" s="371" t="s">
        <v>277</v>
      </c>
      <c r="H321" s="337"/>
      <c r="I321" s="337"/>
      <c r="J321" s="339" t="s">
        <v>273</v>
      </c>
      <c r="K321" s="338" t="s">
        <v>286</v>
      </c>
      <c r="L321" s="339" t="s">
        <v>1015</v>
      </c>
      <c r="M321" s="338"/>
      <c r="N321" s="338" t="s">
        <v>486</v>
      </c>
      <c r="O321" s="338"/>
      <c r="P321" s="338"/>
      <c r="Q321" s="338"/>
      <c r="R321" s="338"/>
      <c r="S321" s="338"/>
      <c r="T321" s="338"/>
      <c r="U321" s="338"/>
      <c r="V321" s="338">
        <v>0</v>
      </c>
      <c r="W321" s="338"/>
      <c r="X321" s="338"/>
      <c r="Y321" s="338"/>
      <c r="Z321" s="338"/>
      <c r="AA321" s="353">
        <f t="shared" si="21"/>
        <v>0</v>
      </c>
      <c r="AB321" s="353"/>
      <c r="AC321" s="353"/>
      <c r="AD321" s="353"/>
      <c r="AE321" s="353">
        <f t="shared" si="22"/>
        <v>0</v>
      </c>
      <c r="AF321" s="312"/>
      <c r="AG321" s="312"/>
      <c r="AH321" s="312"/>
      <c r="AI321" s="338"/>
    </row>
    <row r="322" spans="1:35" ht="25.5">
      <c r="A322"/>
      <c r="B322" s="437"/>
      <c r="C322" s="497" t="s">
        <v>1131</v>
      </c>
      <c r="D322" s="497" t="s">
        <v>1132</v>
      </c>
      <c r="E322" s="323"/>
      <c r="F322" s="327"/>
      <c r="G322" s="371" t="s">
        <v>277</v>
      </c>
      <c r="H322" s="337"/>
      <c r="I322" s="337"/>
      <c r="J322" s="339" t="s">
        <v>273</v>
      </c>
      <c r="K322" s="499" t="s">
        <v>1133</v>
      </c>
      <c r="L322" s="499" t="s">
        <v>1134</v>
      </c>
      <c r="M322" s="338"/>
      <c r="N322" s="338" t="s">
        <v>486</v>
      </c>
      <c r="O322" s="338"/>
      <c r="P322" s="338"/>
      <c r="Q322" s="338"/>
      <c r="R322" s="338"/>
      <c r="S322" s="338"/>
      <c r="T322" s="338"/>
      <c r="U322" s="338"/>
      <c r="V322" s="338">
        <v>0</v>
      </c>
      <c r="W322" s="338"/>
      <c r="X322" s="338"/>
      <c r="Y322" s="338"/>
      <c r="Z322" s="338"/>
      <c r="AA322" s="353">
        <f t="shared" si="21"/>
        <v>0</v>
      </c>
      <c r="AB322" s="353"/>
      <c r="AC322" s="353"/>
      <c r="AD322" s="353"/>
      <c r="AE322" s="353">
        <f t="shared" si="22"/>
        <v>0</v>
      </c>
      <c r="AF322" s="312"/>
      <c r="AG322" s="312"/>
      <c r="AH322" s="312"/>
      <c r="AI322" s="338"/>
    </row>
    <row r="323" spans="1:35" ht="25.5">
      <c r="A323" s="437"/>
      <c r="B323" s="437"/>
      <c r="C323" s="323" t="s">
        <v>572</v>
      </c>
      <c r="D323" s="323" t="s">
        <v>583</v>
      </c>
      <c r="E323" s="323"/>
      <c r="F323" s="327"/>
      <c r="G323" s="371" t="s">
        <v>275</v>
      </c>
      <c r="H323" s="337"/>
      <c r="I323" s="337"/>
      <c r="J323" s="339"/>
      <c r="K323" s="338" t="s">
        <v>283</v>
      </c>
      <c r="L323" s="339" t="s">
        <v>1026</v>
      </c>
      <c r="M323" s="338"/>
      <c r="N323" s="338" t="s">
        <v>486</v>
      </c>
      <c r="O323" s="338"/>
      <c r="P323" s="338"/>
      <c r="Q323" s="338"/>
      <c r="R323" s="338"/>
      <c r="S323" s="338"/>
      <c r="T323" s="338"/>
      <c r="U323" s="338"/>
      <c r="V323" s="338">
        <v>0</v>
      </c>
      <c r="W323" s="338"/>
      <c r="X323" s="338"/>
      <c r="Y323" s="338"/>
      <c r="Z323" s="338"/>
      <c r="AA323" s="353">
        <f t="shared" si="21"/>
        <v>0</v>
      </c>
      <c r="AB323" s="353"/>
      <c r="AC323" s="353"/>
      <c r="AD323" s="353"/>
      <c r="AE323" s="353">
        <f t="shared" si="22"/>
        <v>0</v>
      </c>
      <c r="AF323" s="312"/>
      <c r="AG323" s="312"/>
      <c r="AH323" s="312"/>
      <c r="AI323" s="338"/>
    </row>
    <row r="324" spans="1:35" ht="25.5">
      <c r="A324" s="437"/>
      <c r="B324" s="437"/>
      <c r="C324" s="323" t="s">
        <v>1032</v>
      </c>
      <c r="D324" s="323" t="s">
        <v>1034</v>
      </c>
      <c r="E324" s="323"/>
      <c r="F324" s="327"/>
      <c r="G324" s="371" t="s">
        <v>275</v>
      </c>
      <c r="H324" s="337"/>
      <c r="I324" s="337"/>
      <c r="J324" s="339"/>
      <c r="K324" s="338"/>
      <c r="L324" s="339" t="s">
        <v>1026</v>
      </c>
      <c r="M324" s="338"/>
      <c r="N324" s="338" t="s">
        <v>486</v>
      </c>
      <c r="O324" s="338"/>
      <c r="P324" s="338"/>
      <c r="Q324" s="338"/>
      <c r="R324" s="338"/>
      <c r="S324" s="338"/>
      <c r="T324" s="338"/>
      <c r="U324" s="338"/>
      <c r="V324" s="338">
        <v>0</v>
      </c>
      <c r="W324" s="338"/>
      <c r="X324" s="338"/>
      <c r="Y324" s="338"/>
      <c r="Z324" s="338"/>
      <c r="AA324" s="353">
        <f t="shared" si="21"/>
        <v>0</v>
      </c>
      <c r="AB324" s="353"/>
      <c r="AC324" s="353"/>
      <c r="AD324" s="353"/>
      <c r="AE324" s="353">
        <f t="shared" si="22"/>
        <v>0</v>
      </c>
      <c r="AF324" s="312"/>
      <c r="AG324" s="312"/>
      <c r="AH324" s="312"/>
      <c r="AI324" s="338"/>
    </row>
    <row r="325" spans="1:35">
      <c r="A325" s="437"/>
      <c r="B325" s="437"/>
      <c r="C325" s="323"/>
      <c r="D325" s="323"/>
      <c r="E325" s="323"/>
      <c r="F325" s="323"/>
      <c r="G325" s="371"/>
      <c r="H325" s="339"/>
      <c r="I325" s="339"/>
      <c r="J325" s="339"/>
      <c r="K325" s="339"/>
      <c r="L325" s="338"/>
      <c r="M325" s="338"/>
      <c r="N325" s="338"/>
      <c r="O325" s="338"/>
      <c r="P325" s="338"/>
      <c r="Q325" s="338"/>
      <c r="R325" s="338"/>
      <c r="S325" s="338"/>
      <c r="T325" s="338"/>
      <c r="U325" s="338"/>
      <c r="V325" s="338"/>
      <c r="W325" s="338"/>
      <c r="X325" s="338"/>
      <c r="Y325" s="338"/>
      <c r="Z325" s="338"/>
      <c r="AA325" s="353"/>
      <c r="AB325" s="353"/>
      <c r="AC325" s="353"/>
      <c r="AD325" s="353"/>
      <c r="AE325" s="353"/>
      <c r="AF325" s="312"/>
      <c r="AG325" s="312"/>
      <c r="AH325" s="312"/>
      <c r="AI325" s="338"/>
    </row>
    <row r="326" spans="1:35" ht="12.75">
      <c r="A326" s="541" t="s">
        <v>1091</v>
      </c>
      <c r="B326" s="503" t="s">
        <v>239</v>
      </c>
      <c r="C326" s="322"/>
      <c r="D326" s="322"/>
      <c r="E326" s="322"/>
      <c r="F326" s="322"/>
      <c r="G326" s="370"/>
      <c r="H326" s="336"/>
      <c r="I326" s="336"/>
      <c r="J326" s="336"/>
      <c r="K326" s="336"/>
      <c r="L326" s="336"/>
      <c r="M326" s="336"/>
      <c r="N326" s="336"/>
      <c r="O326" s="336"/>
      <c r="P326" s="336"/>
      <c r="Q326" s="336"/>
      <c r="R326" s="336"/>
      <c r="S326" s="336"/>
      <c r="T326" s="336"/>
      <c r="U326" s="336"/>
      <c r="V326" s="336"/>
      <c r="W326" s="336"/>
      <c r="X326" s="336"/>
      <c r="Y326" s="336"/>
      <c r="Z326" s="336"/>
      <c r="AA326" s="354"/>
      <c r="AB326" s="354"/>
      <c r="AC326" s="354"/>
      <c r="AD326" s="354"/>
      <c r="AE326" s="354"/>
      <c r="AF326" s="314"/>
      <c r="AG326" s="314"/>
      <c r="AH326" s="314"/>
      <c r="AI326" s="487"/>
    </row>
    <row r="327" spans="1:35">
      <c r="A327" s="437"/>
      <c r="B327" s="437"/>
      <c r="C327" s="323"/>
      <c r="D327" s="324"/>
      <c r="E327" s="324"/>
      <c r="F327" s="327"/>
      <c r="G327" s="371"/>
      <c r="H327" s="338"/>
      <c r="I327" s="338"/>
      <c r="J327" s="338"/>
      <c r="K327" s="338"/>
      <c r="L327" s="338"/>
      <c r="M327" s="338"/>
      <c r="N327" s="338"/>
      <c r="O327" s="338"/>
      <c r="P327" s="338"/>
      <c r="Q327" s="338"/>
      <c r="R327" s="338"/>
      <c r="S327" s="338"/>
      <c r="T327" s="338"/>
      <c r="U327" s="338"/>
      <c r="V327" s="338"/>
      <c r="W327" s="338"/>
      <c r="X327" s="338"/>
      <c r="Y327" s="338"/>
      <c r="Z327" s="338"/>
      <c r="AA327" s="353"/>
      <c r="AB327" s="353"/>
      <c r="AC327" s="353"/>
      <c r="AD327" s="353"/>
      <c r="AE327" s="353"/>
      <c r="AF327" s="312"/>
      <c r="AG327" s="312"/>
      <c r="AH327" s="312"/>
      <c r="AI327" s="338"/>
    </row>
    <row r="328" spans="1:35" s="447" customFormat="1" ht="38.25">
      <c r="A328" s="441"/>
      <c r="B328" s="441">
        <v>41</v>
      </c>
      <c r="C328" s="442" t="s">
        <v>1030</v>
      </c>
      <c r="D328" s="442" t="s">
        <v>1029</v>
      </c>
      <c r="E328" s="442"/>
      <c r="F328" s="448"/>
      <c r="G328" s="443"/>
      <c r="H328" s="444"/>
      <c r="I328" s="444"/>
      <c r="J328" s="444"/>
      <c r="K328" s="444"/>
      <c r="L328" s="444"/>
      <c r="M328" s="444"/>
      <c r="N328" s="444"/>
      <c r="O328" s="444"/>
      <c r="P328" s="444"/>
      <c r="Q328" s="444"/>
      <c r="R328" s="444"/>
      <c r="S328" s="444"/>
      <c r="T328" s="444"/>
      <c r="U328" s="444"/>
      <c r="V328" s="444"/>
      <c r="W328" s="444"/>
      <c r="X328" s="444"/>
      <c r="Y328" s="444"/>
      <c r="Z328" s="444"/>
      <c r="AA328" s="445">
        <f>SUM(AA330:AA336)</f>
        <v>0</v>
      </c>
      <c r="AB328" s="445">
        <f>SUM(AB330:AB336)</f>
        <v>0</v>
      </c>
      <c r="AC328" s="445">
        <f>SUM(AC330:AC336)</f>
        <v>0</v>
      </c>
      <c r="AD328" s="445">
        <f>SUM(AD330:AD336)</f>
        <v>0</v>
      </c>
      <c r="AE328" s="445">
        <f>SUM(AE330:AE336)</f>
        <v>0</v>
      </c>
      <c r="AF328" s="446"/>
      <c r="AG328" s="446"/>
      <c r="AH328" s="446"/>
      <c r="AI328" s="444"/>
    </row>
    <row r="329" spans="1:35" s="565" customFormat="1" ht="140.25">
      <c r="B329" s="566"/>
      <c r="C329" s="567" t="s">
        <v>1020</v>
      </c>
      <c r="D329" s="567" t="s">
        <v>586</v>
      </c>
      <c r="E329" s="567" t="s">
        <v>1201</v>
      </c>
      <c r="F329" s="568"/>
      <c r="G329" s="575" t="s">
        <v>275</v>
      </c>
      <c r="H329" s="576"/>
      <c r="I329" s="576"/>
      <c r="J329" s="569"/>
      <c r="K329" s="570" t="s">
        <v>286</v>
      </c>
      <c r="L329" s="579" t="s">
        <v>1202</v>
      </c>
      <c r="M329" s="570"/>
      <c r="N329" s="570" t="s">
        <v>483</v>
      </c>
      <c r="O329" s="570"/>
      <c r="P329" s="570"/>
      <c r="Q329" s="570"/>
      <c r="R329" s="570"/>
      <c r="S329" s="570"/>
      <c r="T329" s="570"/>
      <c r="U329" s="570"/>
      <c r="V329" s="570">
        <v>0</v>
      </c>
      <c r="W329" s="570"/>
      <c r="X329" s="570"/>
      <c r="Y329" s="570"/>
      <c r="Z329" s="570"/>
      <c r="AA329" s="571">
        <v>30000</v>
      </c>
      <c r="AB329" s="571"/>
      <c r="AC329" s="571"/>
      <c r="AD329" s="571"/>
      <c r="AE329" s="571">
        <f>AA329*270/1000</f>
        <v>8100</v>
      </c>
      <c r="AF329" s="572"/>
      <c r="AG329" s="572"/>
      <c r="AH329" s="572"/>
      <c r="AI329" s="570"/>
    </row>
    <row r="330" spans="1:35" ht="25.5">
      <c r="A330" s="437"/>
      <c r="B330" s="437"/>
      <c r="C330" s="323" t="s">
        <v>1020</v>
      </c>
      <c r="D330" s="323" t="s">
        <v>586</v>
      </c>
      <c r="E330" s="519" t="s">
        <v>1021</v>
      </c>
      <c r="F330" s="327"/>
      <c r="G330" s="371" t="s">
        <v>275</v>
      </c>
      <c r="H330" s="337"/>
      <c r="I330" s="337"/>
      <c r="J330" s="339"/>
      <c r="K330" s="338" t="s">
        <v>286</v>
      </c>
      <c r="L330" s="465" t="s">
        <v>33</v>
      </c>
      <c r="M330" s="338"/>
      <c r="N330" s="338" t="s">
        <v>483</v>
      </c>
      <c r="O330" s="338"/>
      <c r="P330" s="338"/>
      <c r="Q330" s="338"/>
      <c r="R330" s="338"/>
      <c r="S330" s="338"/>
      <c r="T330" s="338"/>
      <c r="U330" s="338"/>
      <c r="V330" s="338">
        <v>0</v>
      </c>
      <c r="W330" s="338"/>
      <c r="X330" s="338"/>
      <c r="Y330" s="338"/>
      <c r="Z330" s="338"/>
      <c r="AA330" s="353">
        <f t="shared" ref="AA330:AA336" si="23">AB330+AC330</f>
        <v>0</v>
      </c>
      <c r="AB330" s="353"/>
      <c r="AC330" s="353"/>
      <c r="AD330" s="353"/>
      <c r="AE330" s="353">
        <f t="shared" ref="AE330:AE336" si="24">(AB330*$AB$407+$AC$407*AC330)/1000</f>
        <v>0</v>
      </c>
      <c r="AF330" s="312"/>
      <c r="AG330" s="312"/>
      <c r="AH330" s="312"/>
      <c r="AI330" s="338"/>
    </row>
    <row r="331" spans="1:35" ht="25.5">
      <c r="A331" s="437"/>
      <c r="B331" s="437"/>
      <c r="C331" s="323"/>
      <c r="D331" s="323" t="s">
        <v>565</v>
      </c>
      <c r="E331" s="323"/>
      <c r="F331" s="327"/>
      <c r="G331" s="371" t="s">
        <v>275</v>
      </c>
      <c r="H331" s="337"/>
      <c r="I331" s="337"/>
      <c r="J331" s="339" t="s">
        <v>273</v>
      </c>
      <c r="K331" s="338" t="s">
        <v>287</v>
      </c>
      <c r="L331" s="465" t="s">
        <v>1022</v>
      </c>
      <c r="M331" s="338"/>
      <c r="N331" s="338" t="s">
        <v>483</v>
      </c>
      <c r="O331" s="338"/>
      <c r="P331" s="338"/>
      <c r="Q331" s="338"/>
      <c r="R331" s="338"/>
      <c r="S331" s="338"/>
      <c r="T331" s="338"/>
      <c r="U331" s="338"/>
      <c r="V331" s="338">
        <v>0</v>
      </c>
      <c r="W331" s="338"/>
      <c r="X331" s="338"/>
      <c r="Y331" s="338"/>
      <c r="Z331" s="338"/>
      <c r="AA331" s="353">
        <f t="shared" si="23"/>
        <v>0</v>
      </c>
      <c r="AB331" s="353"/>
      <c r="AC331" s="353"/>
      <c r="AD331" s="353"/>
      <c r="AE331" s="353">
        <f t="shared" si="24"/>
        <v>0</v>
      </c>
      <c r="AF331" s="312"/>
      <c r="AG331" s="312"/>
      <c r="AH331" s="312"/>
      <c r="AI331" s="338"/>
    </row>
    <row r="332" spans="1:35" ht="51">
      <c r="A332" s="437"/>
      <c r="B332" s="437"/>
      <c r="C332" s="323" t="s">
        <v>590</v>
      </c>
      <c r="D332" s="323" t="s">
        <v>591</v>
      </c>
      <c r="E332" s="323"/>
      <c r="F332" s="327"/>
      <c r="G332" s="371" t="s">
        <v>275</v>
      </c>
      <c r="H332" s="337"/>
      <c r="I332" s="337"/>
      <c r="J332" s="339"/>
      <c r="K332" s="338" t="s">
        <v>286</v>
      </c>
      <c r="L332" s="339"/>
      <c r="M332" s="338"/>
      <c r="N332" s="338" t="s">
        <v>483</v>
      </c>
      <c r="O332" s="338"/>
      <c r="P332" s="338"/>
      <c r="Q332" s="338"/>
      <c r="R332" s="338"/>
      <c r="S332" s="338"/>
      <c r="T332" s="338"/>
      <c r="U332" s="338"/>
      <c r="V332" s="338">
        <v>0</v>
      </c>
      <c r="W332" s="338"/>
      <c r="X332" s="338"/>
      <c r="Y332" s="338"/>
      <c r="Z332" s="338"/>
      <c r="AA332" s="353">
        <f t="shared" si="23"/>
        <v>0</v>
      </c>
      <c r="AB332" s="353"/>
      <c r="AC332" s="353"/>
      <c r="AD332" s="353"/>
      <c r="AE332" s="353">
        <f t="shared" si="24"/>
        <v>0</v>
      </c>
      <c r="AF332" s="312"/>
      <c r="AG332" s="312"/>
      <c r="AH332" s="312"/>
      <c r="AI332" s="338"/>
    </row>
    <row r="333" spans="1:35" ht="25.5">
      <c r="A333" s="437"/>
      <c r="B333" s="437"/>
      <c r="C333" s="323" t="s">
        <v>558</v>
      </c>
      <c r="D333" s="323" t="s">
        <v>559</v>
      </c>
      <c r="E333" s="323"/>
      <c r="F333" s="327"/>
      <c r="G333" s="371" t="s">
        <v>275</v>
      </c>
      <c r="H333" s="337"/>
      <c r="I333" s="337"/>
      <c r="J333" s="339"/>
      <c r="K333" s="338" t="s">
        <v>285</v>
      </c>
      <c r="L333" s="339" t="s">
        <v>683</v>
      </c>
      <c r="M333" s="338"/>
      <c r="N333" s="338" t="s">
        <v>483</v>
      </c>
      <c r="O333" s="338"/>
      <c r="P333" s="338"/>
      <c r="Q333" s="338"/>
      <c r="R333" s="338"/>
      <c r="S333" s="338"/>
      <c r="T333" s="338"/>
      <c r="U333" s="338"/>
      <c r="V333" s="338">
        <v>0</v>
      </c>
      <c r="W333" s="338"/>
      <c r="X333" s="338"/>
      <c r="Y333" s="338"/>
      <c r="Z333" s="338"/>
      <c r="AA333" s="353">
        <f t="shared" si="23"/>
        <v>0</v>
      </c>
      <c r="AB333" s="353"/>
      <c r="AC333" s="353"/>
      <c r="AD333" s="353"/>
      <c r="AE333" s="353">
        <f t="shared" si="24"/>
        <v>0</v>
      </c>
      <c r="AF333" s="312"/>
      <c r="AG333" s="312"/>
      <c r="AH333" s="312"/>
      <c r="AI333" s="338"/>
    </row>
    <row r="334" spans="1:35" ht="51">
      <c r="A334"/>
      <c r="B334" s="437"/>
      <c r="C334" s="497" t="s">
        <v>1135</v>
      </c>
      <c r="D334" s="497" t="s">
        <v>1136</v>
      </c>
      <c r="E334" s="323"/>
      <c r="F334" s="327"/>
      <c r="G334" s="371"/>
      <c r="H334" s="337"/>
      <c r="I334" s="337"/>
      <c r="J334" s="339"/>
      <c r="K334" s="499" t="s">
        <v>1122</v>
      </c>
      <c r="L334" s="499" t="s">
        <v>33</v>
      </c>
      <c r="M334" s="338"/>
      <c r="N334" s="338"/>
      <c r="O334" s="338"/>
      <c r="P334" s="338"/>
      <c r="Q334" s="338"/>
      <c r="R334" s="338"/>
      <c r="S334" s="338"/>
      <c r="T334" s="338"/>
      <c r="U334" s="338"/>
      <c r="V334" s="338"/>
      <c r="W334" s="338"/>
      <c r="X334" s="338"/>
      <c r="Y334" s="338"/>
      <c r="Z334" s="338"/>
      <c r="AA334" s="353">
        <f t="shared" si="23"/>
        <v>0</v>
      </c>
      <c r="AB334" s="353"/>
      <c r="AC334" s="353"/>
      <c r="AD334" s="353"/>
      <c r="AE334" s="353">
        <f t="shared" si="24"/>
        <v>0</v>
      </c>
      <c r="AF334" s="312"/>
      <c r="AG334" s="312"/>
      <c r="AH334" s="312"/>
      <c r="AI334" s="338"/>
    </row>
    <row r="335" spans="1:35" ht="51">
      <c r="A335"/>
      <c r="B335" s="437"/>
      <c r="C335" s="497" t="s">
        <v>1137</v>
      </c>
      <c r="D335" s="497" t="s">
        <v>1138</v>
      </c>
      <c r="E335" s="323"/>
      <c r="F335" s="327"/>
      <c r="G335" s="371"/>
      <c r="H335" s="337"/>
      <c r="I335" s="337"/>
      <c r="J335" s="339"/>
      <c r="K335" s="499" t="s">
        <v>1139</v>
      </c>
      <c r="L335" s="499" t="s">
        <v>1140</v>
      </c>
      <c r="M335" s="338"/>
      <c r="N335" s="338"/>
      <c r="O335" s="338"/>
      <c r="P335" s="338"/>
      <c r="Q335" s="338"/>
      <c r="R335" s="338"/>
      <c r="S335" s="338"/>
      <c r="T335" s="338"/>
      <c r="U335" s="338"/>
      <c r="V335" s="338"/>
      <c r="W335" s="338"/>
      <c r="X335" s="338"/>
      <c r="Y335" s="338"/>
      <c r="Z335" s="338"/>
      <c r="AA335" s="353">
        <f t="shared" si="23"/>
        <v>0</v>
      </c>
      <c r="AB335" s="353"/>
      <c r="AC335" s="353"/>
      <c r="AD335" s="353"/>
      <c r="AE335" s="353">
        <f t="shared" si="24"/>
        <v>0</v>
      </c>
      <c r="AF335" s="312"/>
      <c r="AG335" s="312"/>
      <c r="AH335" s="312"/>
      <c r="AI335" s="338"/>
    </row>
    <row r="336" spans="1:35" ht="76.5">
      <c r="A336"/>
      <c r="B336" s="437"/>
      <c r="C336" s="497" t="s">
        <v>1141</v>
      </c>
      <c r="D336" s="497" t="s">
        <v>1142</v>
      </c>
      <c r="E336" s="323"/>
      <c r="F336" s="327"/>
      <c r="G336" s="371" t="s">
        <v>275</v>
      </c>
      <c r="H336" s="337"/>
      <c r="I336" s="337"/>
      <c r="J336" s="339"/>
      <c r="K336" s="499" t="s">
        <v>1122</v>
      </c>
      <c r="L336" s="499" t="s">
        <v>1143</v>
      </c>
      <c r="M336" s="338"/>
      <c r="N336" s="338" t="s">
        <v>483</v>
      </c>
      <c r="O336" s="338"/>
      <c r="P336" s="338"/>
      <c r="Q336" s="338"/>
      <c r="R336" s="338"/>
      <c r="S336" s="338"/>
      <c r="T336" s="338"/>
      <c r="U336" s="338"/>
      <c r="V336" s="338">
        <v>0</v>
      </c>
      <c r="W336" s="338"/>
      <c r="X336" s="338"/>
      <c r="Y336" s="338"/>
      <c r="Z336" s="338"/>
      <c r="AA336" s="353">
        <f t="shared" si="23"/>
        <v>0</v>
      </c>
      <c r="AB336" s="353"/>
      <c r="AC336" s="353"/>
      <c r="AD336" s="353"/>
      <c r="AE336" s="353">
        <f t="shared" si="24"/>
        <v>0</v>
      </c>
      <c r="AF336" s="312"/>
      <c r="AG336" s="312"/>
      <c r="AH336" s="312"/>
      <c r="AI336" s="338"/>
    </row>
    <row r="337" spans="1:35" s="447" customFormat="1" ht="25.5">
      <c r="A337" s="441"/>
      <c r="B337" s="441">
        <v>42</v>
      </c>
      <c r="C337" s="442" t="s">
        <v>1028</v>
      </c>
      <c r="D337" s="442" t="s">
        <v>689</v>
      </c>
      <c r="E337" s="442"/>
      <c r="F337" s="448"/>
      <c r="G337" s="443"/>
      <c r="H337" s="444"/>
      <c r="I337" s="444"/>
      <c r="J337" s="444"/>
      <c r="K337" s="444"/>
      <c r="L337" s="444"/>
      <c r="M337" s="444"/>
      <c r="N337" s="444"/>
      <c r="O337" s="444"/>
      <c r="P337" s="444"/>
      <c r="Q337" s="444"/>
      <c r="R337" s="444"/>
      <c r="S337" s="444"/>
      <c r="T337" s="444"/>
      <c r="U337" s="444"/>
      <c r="V337" s="444"/>
      <c r="W337" s="444"/>
      <c r="X337" s="444"/>
      <c r="Y337" s="444"/>
      <c r="Z337" s="444"/>
      <c r="AA337" s="445">
        <f>SUM(AA338:AA341)</f>
        <v>0</v>
      </c>
      <c r="AB337" s="445">
        <f>SUM(AB338:AB341)</f>
        <v>0</v>
      </c>
      <c r="AC337" s="445">
        <f>SUM(AC338:AC341)</f>
        <v>0</v>
      </c>
      <c r="AD337" s="445">
        <f>SUM(AD338:AD341)</f>
        <v>0</v>
      </c>
      <c r="AE337" s="445">
        <f>SUM(AE338:AE341)</f>
        <v>0</v>
      </c>
      <c r="AF337" s="446"/>
      <c r="AG337" s="446"/>
      <c r="AH337" s="446"/>
      <c r="AI337" s="444"/>
    </row>
    <row r="338" spans="1:35" ht="25.5">
      <c r="A338" s="437"/>
      <c r="B338" s="437"/>
      <c r="C338" s="323" t="s">
        <v>572</v>
      </c>
      <c r="D338" s="323" t="s">
        <v>1027</v>
      </c>
      <c r="E338" s="323"/>
      <c r="F338" s="327"/>
      <c r="G338" s="371" t="s">
        <v>275</v>
      </c>
      <c r="H338" s="337"/>
      <c r="I338" s="337"/>
      <c r="J338" s="339"/>
      <c r="K338" s="338" t="s">
        <v>283</v>
      </c>
      <c r="L338" s="338"/>
      <c r="M338" s="338"/>
      <c r="N338" s="338" t="s">
        <v>486</v>
      </c>
      <c r="O338" s="338"/>
      <c r="P338" s="338"/>
      <c r="Q338" s="338"/>
      <c r="R338" s="338"/>
      <c r="S338" s="338"/>
      <c r="T338" s="338"/>
      <c r="U338" s="338"/>
      <c r="V338" s="338">
        <v>0</v>
      </c>
      <c r="W338" s="338"/>
      <c r="X338" s="338"/>
      <c r="Y338" s="338"/>
      <c r="Z338" s="338"/>
      <c r="AA338" s="353">
        <f>AB338+AC338</f>
        <v>0</v>
      </c>
      <c r="AB338" s="353"/>
      <c r="AC338" s="353"/>
      <c r="AD338" s="353"/>
      <c r="AE338" s="353">
        <f>(AB338*$AB$407+$AC$407*AC338)/1000</f>
        <v>0</v>
      </c>
      <c r="AF338" s="312"/>
      <c r="AG338" s="312"/>
      <c r="AH338" s="312"/>
      <c r="AI338" s="338"/>
    </row>
    <row r="339" spans="1:35" s="352" customFormat="1" ht="89.25">
      <c r="B339" s="437"/>
      <c r="C339" s="497" t="s">
        <v>1144</v>
      </c>
      <c r="D339" s="497" t="s">
        <v>1194</v>
      </c>
      <c r="E339" s="323"/>
      <c r="F339" s="323"/>
      <c r="G339" s="371" t="s">
        <v>275</v>
      </c>
      <c r="H339" s="339"/>
      <c r="I339" s="339"/>
      <c r="J339" s="339"/>
      <c r="K339" s="499" t="s">
        <v>1145</v>
      </c>
      <c r="L339" s="499" t="s">
        <v>1146</v>
      </c>
      <c r="M339" s="339"/>
      <c r="N339" s="339" t="s">
        <v>486</v>
      </c>
      <c r="O339" s="339"/>
      <c r="P339" s="339"/>
      <c r="Q339" s="338"/>
      <c r="R339" s="339"/>
      <c r="S339" s="339"/>
      <c r="T339" s="339"/>
      <c r="U339" s="339"/>
      <c r="V339" s="338">
        <v>0</v>
      </c>
      <c r="W339" s="339"/>
      <c r="X339" s="339"/>
      <c r="Y339" s="338"/>
      <c r="Z339" s="339"/>
      <c r="AA339" s="353">
        <f>AB339+AC339</f>
        <v>0</v>
      </c>
      <c r="AB339" s="356"/>
      <c r="AC339" s="356"/>
      <c r="AD339" s="356"/>
      <c r="AE339" s="353">
        <f>(AB339*$AB$407+$AC$407*AC339)/1000</f>
        <v>0</v>
      </c>
      <c r="AF339" s="351"/>
      <c r="AG339" s="351"/>
      <c r="AH339" s="351"/>
      <c r="AI339" s="339"/>
    </row>
    <row r="340" spans="1:35" s="352" customFormat="1" ht="38.25">
      <c r="B340" s="437"/>
      <c r="C340" s="497" t="s">
        <v>1147</v>
      </c>
      <c r="D340" s="497" t="s">
        <v>1148</v>
      </c>
      <c r="E340" s="323"/>
      <c r="F340" s="323"/>
      <c r="G340" s="371"/>
      <c r="H340" s="339"/>
      <c r="I340" s="339"/>
      <c r="J340" s="339"/>
      <c r="K340" s="499" t="s">
        <v>1139</v>
      </c>
      <c r="L340" s="499" t="s">
        <v>1140</v>
      </c>
      <c r="M340" s="339"/>
      <c r="N340" s="339"/>
      <c r="O340" s="339"/>
      <c r="P340" s="339"/>
      <c r="Q340" s="338"/>
      <c r="R340" s="339"/>
      <c r="S340" s="339"/>
      <c r="T340" s="339"/>
      <c r="U340" s="339"/>
      <c r="V340" s="338"/>
      <c r="W340" s="339"/>
      <c r="X340" s="339"/>
      <c r="Y340" s="338"/>
      <c r="Z340" s="339"/>
      <c r="AA340" s="353">
        <f>AB340+AC340</f>
        <v>0</v>
      </c>
      <c r="AB340" s="356"/>
      <c r="AC340" s="356"/>
      <c r="AD340" s="356"/>
      <c r="AE340" s="353">
        <f>(AB340*$AB$407+$AC$407*AC340)/1000</f>
        <v>0</v>
      </c>
      <c r="AF340" s="351"/>
      <c r="AG340" s="351"/>
      <c r="AH340" s="351"/>
      <c r="AI340" s="339"/>
    </row>
    <row r="341" spans="1:35" ht="25.5">
      <c r="A341" s="437"/>
      <c r="B341" s="437"/>
      <c r="C341" s="323" t="s">
        <v>1044</v>
      </c>
      <c r="D341" s="323" t="s">
        <v>1033</v>
      </c>
      <c r="E341" s="323"/>
      <c r="F341" s="327"/>
      <c r="G341" s="371" t="s">
        <v>275</v>
      </c>
      <c r="H341" s="337"/>
      <c r="I341" s="337"/>
      <c r="J341" s="339"/>
      <c r="K341" s="338"/>
      <c r="L341" s="339" t="s">
        <v>33</v>
      </c>
      <c r="M341" s="338"/>
      <c r="N341" s="338" t="s">
        <v>486</v>
      </c>
      <c r="O341" s="338"/>
      <c r="P341" s="338"/>
      <c r="Q341" s="338"/>
      <c r="R341" s="338"/>
      <c r="S341" s="338"/>
      <c r="T341" s="338"/>
      <c r="U341" s="338"/>
      <c r="V341" s="338">
        <v>0</v>
      </c>
      <c r="W341" s="338"/>
      <c r="X341" s="338"/>
      <c r="Y341" s="338"/>
      <c r="Z341" s="338"/>
      <c r="AA341" s="353">
        <f>AB341+AC341</f>
        <v>0</v>
      </c>
      <c r="AB341" s="353"/>
      <c r="AC341" s="353"/>
      <c r="AD341" s="353"/>
      <c r="AE341" s="353">
        <f>(AB341*$AB$407+$AC$407*AC341)/1000</f>
        <v>0</v>
      </c>
      <c r="AF341" s="312"/>
      <c r="AG341" s="312"/>
      <c r="AH341" s="312"/>
      <c r="AI341" s="338"/>
    </row>
    <row r="342" spans="1:35">
      <c r="A342" s="437"/>
      <c r="B342" s="437"/>
      <c r="C342" s="323"/>
      <c r="D342" s="323"/>
      <c r="E342" s="323"/>
      <c r="F342" s="323"/>
      <c r="G342" s="371"/>
      <c r="H342" s="339"/>
      <c r="I342" s="339"/>
      <c r="J342" s="339"/>
      <c r="K342" s="339"/>
      <c r="L342" s="338"/>
      <c r="M342" s="338"/>
      <c r="N342" s="338"/>
      <c r="O342" s="338"/>
      <c r="P342" s="338"/>
      <c r="Q342" s="338"/>
      <c r="R342" s="338"/>
      <c r="S342" s="338"/>
      <c r="T342" s="338"/>
      <c r="U342" s="338"/>
      <c r="V342" s="338"/>
      <c r="W342" s="338"/>
      <c r="X342" s="338"/>
      <c r="Y342" s="338"/>
      <c r="Z342" s="338"/>
      <c r="AA342" s="353"/>
      <c r="AB342" s="353"/>
      <c r="AC342" s="353"/>
      <c r="AD342" s="353"/>
      <c r="AE342" s="353"/>
      <c r="AF342" s="312"/>
      <c r="AG342" s="312"/>
      <c r="AH342" s="312"/>
      <c r="AI342" s="338"/>
    </row>
    <row r="343" spans="1:35" ht="12.75">
      <c r="A343" s="541" t="s">
        <v>1092</v>
      </c>
      <c r="B343" s="503" t="s">
        <v>240</v>
      </c>
      <c r="C343" s="322"/>
      <c r="D343" s="322"/>
      <c r="E343" s="322"/>
      <c r="F343" s="322"/>
      <c r="G343" s="370"/>
      <c r="H343" s="336"/>
      <c r="I343" s="336"/>
      <c r="J343" s="336"/>
      <c r="K343" s="336"/>
      <c r="L343" s="336"/>
      <c r="M343" s="336"/>
      <c r="N343" s="336"/>
      <c r="O343" s="336"/>
      <c r="P343" s="336"/>
      <c r="Q343" s="336"/>
      <c r="R343" s="336"/>
      <c r="S343" s="336"/>
      <c r="T343" s="336"/>
      <c r="U343" s="336"/>
      <c r="V343" s="336"/>
      <c r="W343" s="336"/>
      <c r="X343" s="336"/>
      <c r="Y343" s="336"/>
      <c r="Z343" s="336"/>
      <c r="AA343" s="354"/>
      <c r="AB343" s="354"/>
      <c r="AC343" s="354"/>
      <c r="AD343" s="354"/>
      <c r="AE343" s="354"/>
      <c r="AF343" s="314"/>
      <c r="AG343" s="314"/>
      <c r="AH343" s="314"/>
      <c r="AI343" s="487"/>
    </row>
    <row r="344" spans="1:35">
      <c r="A344" s="437"/>
      <c r="B344" s="437"/>
      <c r="C344" s="323"/>
      <c r="D344" s="324"/>
      <c r="E344" s="324"/>
      <c r="F344" s="327"/>
      <c r="G344" s="371"/>
      <c r="H344" s="338"/>
      <c r="I344" s="338"/>
      <c r="J344" s="338"/>
      <c r="K344" s="338"/>
      <c r="L344" s="338"/>
      <c r="M344" s="338"/>
      <c r="N344" s="338"/>
      <c r="O344" s="338"/>
      <c r="P344" s="338"/>
      <c r="Q344" s="338"/>
      <c r="R344" s="338"/>
      <c r="S344" s="338"/>
      <c r="T344" s="338"/>
      <c r="U344" s="338"/>
      <c r="V344" s="338"/>
      <c r="W344" s="338"/>
      <c r="X344" s="338"/>
      <c r="Y344" s="338"/>
      <c r="Z344" s="338"/>
      <c r="AA344" s="353"/>
      <c r="AB344" s="353"/>
      <c r="AC344" s="353"/>
      <c r="AD344" s="353"/>
      <c r="AE344" s="353"/>
      <c r="AF344" s="312"/>
      <c r="AG344" s="312"/>
      <c r="AH344" s="312"/>
      <c r="AI344" s="338"/>
    </row>
    <row r="345" spans="1:35" s="447" customFormat="1" ht="38.25">
      <c r="A345" s="441"/>
      <c r="B345" s="441">
        <v>43</v>
      </c>
      <c r="C345" s="442" t="s">
        <v>1190</v>
      </c>
      <c r="D345" s="442" t="s">
        <v>1191</v>
      </c>
      <c r="E345" s="442"/>
      <c r="F345" s="448"/>
      <c r="G345" s="443"/>
      <c r="H345" s="444"/>
      <c r="I345" s="444"/>
      <c r="J345" s="444"/>
      <c r="K345" s="444"/>
      <c r="L345" s="444"/>
      <c r="M345" s="444"/>
      <c r="N345" s="444"/>
      <c r="O345" s="444"/>
      <c r="P345" s="444"/>
      <c r="Q345" s="444"/>
      <c r="R345" s="444"/>
      <c r="S345" s="444"/>
      <c r="T345" s="444"/>
      <c r="U345" s="444"/>
      <c r="V345" s="444"/>
      <c r="W345" s="444"/>
      <c r="X345" s="444"/>
      <c r="Y345" s="444"/>
      <c r="Z345" s="444"/>
      <c r="AA345" s="445">
        <f>SUM(AA346:AA348)</f>
        <v>0</v>
      </c>
      <c r="AB345" s="445">
        <f>SUM(AB346:AB348)</f>
        <v>0</v>
      </c>
      <c r="AC345" s="445">
        <f>SUM(AC346:AC348)</f>
        <v>0</v>
      </c>
      <c r="AD345" s="445">
        <f>SUM(AD346:AD348)</f>
        <v>0</v>
      </c>
      <c r="AE345" s="445">
        <f>SUM(AE346:AE348)</f>
        <v>0</v>
      </c>
      <c r="AF345" s="446"/>
      <c r="AG345" s="446"/>
      <c r="AH345" s="446"/>
      <c r="AI345" s="444"/>
    </row>
    <row r="346" spans="1:35" ht="25.5">
      <c r="A346" s="437"/>
      <c r="B346" s="437"/>
      <c r="C346" s="323" t="s">
        <v>1035</v>
      </c>
      <c r="D346" s="323" t="s">
        <v>1036</v>
      </c>
      <c r="E346" s="324"/>
      <c r="F346" s="327"/>
      <c r="G346" s="371" t="s">
        <v>275</v>
      </c>
      <c r="H346" s="337"/>
      <c r="I346" s="337"/>
      <c r="J346" s="339"/>
      <c r="K346" s="338"/>
      <c r="L346" s="465" t="s">
        <v>33</v>
      </c>
      <c r="M346" s="338"/>
      <c r="N346" s="338"/>
      <c r="O346" s="338"/>
      <c r="P346" s="338"/>
      <c r="Q346" s="338"/>
      <c r="R346" s="338"/>
      <c r="S346" s="338"/>
      <c r="T346" s="338"/>
      <c r="U346" s="338"/>
      <c r="V346" s="338">
        <v>0</v>
      </c>
      <c r="W346" s="338"/>
      <c r="X346" s="338"/>
      <c r="Y346" s="338"/>
      <c r="Z346" s="338"/>
      <c r="AA346" s="353">
        <f>AB346+AC346</f>
        <v>0</v>
      </c>
      <c r="AB346" s="353"/>
      <c r="AC346" s="353"/>
      <c r="AD346" s="353"/>
      <c r="AE346" s="353">
        <f>(AB346*$AB$407+$AC$407*AC346)/1000</f>
        <v>0</v>
      </c>
      <c r="AF346" s="312"/>
      <c r="AG346" s="312"/>
      <c r="AH346" s="312"/>
      <c r="AI346" s="338"/>
    </row>
    <row r="347" spans="1:35" ht="25.5">
      <c r="A347"/>
      <c r="B347" s="437"/>
      <c r="C347" s="497" t="s">
        <v>1149</v>
      </c>
      <c r="D347" s="497" t="s">
        <v>1150</v>
      </c>
      <c r="E347" s="519" t="s">
        <v>1151</v>
      </c>
      <c r="F347" s="327"/>
      <c r="G347" s="371" t="s">
        <v>275</v>
      </c>
      <c r="H347" s="337"/>
      <c r="I347" s="337"/>
      <c r="J347" s="339"/>
      <c r="K347" s="338"/>
      <c r="L347" s="499" t="s">
        <v>1152</v>
      </c>
      <c r="M347" s="338"/>
      <c r="N347" s="338"/>
      <c r="O347" s="338"/>
      <c r="P347" s="338"/>
      <c r="Q347" s="338"/>
      <c r="R347" s="338"/>
      <c r="S347" s="338"/>
      <c r="T347" s="338"/>
      <c r="U347" s="338"/>
      <c r="V347" s="338">
        <v>0</v>
      </c>
      <c r="W347" s="338"/>
      <c r="X347" s="338"/>
      <c r="Y347" s="338"/>
      <c r="Z347" s="338"/>
      <c r="AA347" s="353">
        <f>AB347+AC347</f>
        <v>0</v>
      </c>
      <c r="AB347" s="353"/>
      <c r="AC347" s="353"/>
      <c r="AD347" s="353"/>
      <c r="AE347" s="353">
        <f>(AB347*$AB$407+$AC$407*AC347)/1000</f>
        <v>0</v>
      </c>
      <c r="AF347" s="312"/>
      <c r="AG347" s="312"/>
      <c r="AH347" s="312"/>
      <c r="AI347" s="338"/>
    </row>
    <row r="348" spans="1:35">
      <c r="A348" s="437"/>
      <c r="B348" s="437"/>
      <c r="C348" s="323"/>
      <c r="D348" s="323" t="s">
        <v>1041</v>
      </c>
      <c r="E348" s="323"/>
      <c r="F348" s="327"/>
      <c r="G348" s="371" t="s">
        <v>275</v>
      </c>
      <c r="H348" s="337"/>
      <c r="I348" s="337"/>
      <c r="J348" s="339"/>
      <c r="K348" s="338"/>
      <c r="L348" s="465"/>
      <c r="M348" s="338"/>
      <c r="N348" s="338"/>
      <c r="O348" s="338"/>
      <c r="P348" s="338"/>
      <c r="Q348" s="338"/>
      <c r="R348" s="338"/>
      <c r="S348" s="338"/>
      <c r="T348" s="338"/>
      <c r="U348" s="338"/>
      <c r="V348" s="338">
        <v>0</v>
      </c>
      <c r="W348" s="338"/>
      <c r="X348" s="338"/>
      <c r="Y348" s="338"/>
      <c r="Z348" s="338"/>
      <c r="AA348" s="353">
        <f>AB348+AC348</f>
        <v>0</v>
      </c>
      <c r="AB348" s="353"/>
      <c r="AC348" s="353"/>
      <c r="AD348" s="353"/>
      <c r="AE348" s="353">
        <f>(AB348*$AB$407+$AC$407*AC348)/1000</f>
        <v>0</v>
      </c>
      <c r="AF348" s="312"/>
      <c r="AG348" s="312"/>
      <c r="AH348" s="312"/>
      <c r="AI348" s="338"/>
    </row>
    <row r="349" spans="1:35">
      <c r="A349" s="437"/>
      <c r="B349" s="437"/>
      <c r="C349" s="323"/>
      <c r="D349" s="323"/>
      <c r="E349" s="323"/>
      <c r="F349" s="323"/>
      <c r="G349" s="371"/>
      <c r="H349" s="339"/>
      <c r="I349" s="339"/>
      <c r="J349" s="339"/>
      <c r="K349" s="339"/>
      <c r="L349" s="338"/>
      <c r="M349" s="338"/>
      <c r="N349" s="338"/>
      <c r="O349" s="338"/>
      <c r="P349" s="338"/>
      <c r="Q349" s="338"/>
      <c r="R349" s="338"/>
      <c r="S349" s="338"/>
      <c r="T349" s="338"/>
      <c r="U349" s="338"/>
      <c r="V349" s="338"/>
      <c r="W349" s="338"/>
      <c r="X349" s="338"/>
      <c r="Y349" s="338"/>
      <c r="Z349" s="338"/>
      <c r="AA349" s="353"/>
      <c r="AB349" s="353"/>
      <c r="AC349" s="353"/>
      <c r="AD349" s="353"/>
      <c r="AE349" s="353"/>
      <c r="AF349" s="312"/>
      <c r="AG349" s="312"/>
      <c r="AH349" s="312"/>
      <c r="AI349" s="338"/>
    </row>
    <row r="350" spans="1:35" ht="12.75">
      <c r="A350" s="541" t="s">
        <v>1093</v>
      </c>
      <c r="B350" s="503" t="s">
        <v>241</v>
      </c>
      <c r="C350" s="322"/>
      <c r="D350" s="322"/>
      <c r="E350" s="322"/>
      <c r="F350" s="322"/>
      <c r="G350" s="370"/>
      <c r="H350" s="336"/>
      <c r="I350" s="336"/>
      <c r="J350" s="336"/>
      <c r="K350" s="336"/>
      <c r="L350" s="336"/>
      <c r="M350" s="336"/>
      <c r="N350" s="336"/>
      <c r="O350" s="336"/>
      <c r="P350" s="336"/>
      <c r="Q350" s="336"/>
      <c r="R350" s="336"/>
      <c r="S350" s="336"/>
      <c r="T350" s="336"/>
      <c r="U350" s="336"/>
      <c r="V350" s="336"/>
      <c r="W350" s="336"/>
      <c r="X350" s="336"/>
      <c r="Y350" s="336"/>
      <c r="Z350" s="336"/>
      <c r="AA350" s="354"/>
      <c r="AB350" s="354"/>
      <c r="AC350" s="354"/>
      <c r="AD350" s="354"/>
      <c r="AE350" s="354"/>
      <c r="AF350" s="314"/>
      <c r="AG350" s="314"/>
      <c r="AH350" s="314"/>
      <c r="AI350" s="487"/>
    </row>
    <row r="351" spans="1:35">
      <c r="A351" s="437"/>
      <c r="B351" s="437"/>
      <c r="C351" s="323"/>
      <c r="D351" s="324"/>
      <c r="E351" s="324"/>
      <c r="F351" s="327"/>
      <c r="G351" s="371"/>
      <c r="H351" s="338"/>
      <c r="I351" s="338"/>
      <c r="J351" s="338"/>
      <c r="K351" s="338"/>
      <c r="L351" s="338"/>
      <c r="M351" s="338"/>
      <c r="N351" s="338"/>
      <c r="O351" s="338"/>
      <c r="P351" s="338"/>
      <c r="Q351" s="338"/>
      <c r="R351" s="338"/>
      <c r="S351" s="338"/>
      <c r="T351" s="338"/>
      <c r="U351" s="338"/>
      <c r="V351" s="338"/>
      <c r="W351" s="338"/>
      <c r="X351" s="338"/>
      <c r="Y351" s="338"/>
      <c r="Z351" s="338"/>
      <c r="AA351" s="353"/>
      <c r="AB351" s="353"/>
      <c r="AC351" s="353"/>
      <c r="AD351" s="353"/>
      <c r="AE351" s="353"/>
      <c r="AF351" s="312"/>
      <c r="AG351" s="312"/>
      <c r="AH351" s="312"/>
      <c r="AI351" s="338"/>
    </row>
    <row r="352" spans="1:35" s="447" customFormat="1" ht="25.5">
      <c r="A352" s="441"/>
      <c r="B352" s="441">
        <v>44</v>
      </c>
      <c r="C352" s="442" t="s">
        <v>684</v>
      </c>
      <c r="D352" s="442" t="s">
        <v>685</v>
      </c>
      <c r="E352" s="442"/>
      <c r="F352" s="448"/>
      <c r="G352" s="443"/>
      <c r="H352" s="444"/>
      <c r="I352" s="444"/>
      <c r="J352" s="444"/>
      <c r="K352" s="444"/>
      <c r="L352" s="444"/>
      <c r="M352" s="444"/>
      <c r="N352" s="444"/>
      <c r="O352" s="444"/>
      <c r="P352" s="444"/>
      <c r="Q352" s="444"/>
      <c r="R352" s="444"/>
      <c r="S352" s="444"/>
      <c r="T352" s="444"/>
      <c r="U352" s="444"/>
      <c r="V352" s="444"/>
      <c r="W352" s="444"/>
      <c r="X352" s="444"/>
      <c r="Y352" s="444"/>
      <c r="Z352" s="444"/>
      <c r="AA352" s="445">
        <f>SUM(AA353:AA359)</f>
        <v>220000</v>
      </c>
      <c r="AB352" s="445">
        <f>SUM(AB353:AB359)</f>
        <v>0</v>
      </c>
      <c r="AC352" s="445">
        <f>SUM(AC353:AC359)</f>
        <v>0</v>
      </c>
      <c r="AD352" s="445">
        <f>SUM(AD353:AD359)</f>
        <v>0</v>
      </c>
      <c r="AE352" s="445">
        <f>SUM(AE353:AE359)</f>
        <v>56000</v>
      </c>
      <c r="AF352" s="446"/>
      <c r="AG352" s="446"/>
      <c r="AH352" s="446"/>
      <c r="AI352" s="444"/>
    </row>
    <row r="353" spans="1:35" s="533" customFormat="1" ht="38.25">
      <c r="A353" s="524"/>
      <c r="B353" s="524"/>
      <c r="C353" s="525" t="s">
        <v>1042</v>
      </c>
      <c r="D353" s="525" t="s">
        <v>416</v>
      </c>
      <c r="E353" s="525" t="s">
        <v>1045</v>
      </c>
      <c r="F353" s="526"/>
      <c r="G353" s="527" t="s">
        <v>275</v>
      </c>
      <c r="H353" s="528"/>
      <c r="I353" s="528"/>
      <c r="J353" s="529" t="s">
        <v>273</v>
      </c>
      <c r="K353" s="530" t="s">
        <v>285</v>
      </c>
      <c r="L353" s="529"/>
      <c r="M353" s="530"/>
      <c r="N353" s="530" t="s">
        <v>483</v>
      </c>
      <c r="O353" s="530"/>
      <c r="P353" s="530"/>
      <c r="Q353" s="530"/>
      <c r="R353" s="530"/>
      <c r="S353" s="530"/>
      <c r="T353" s="530"/>
      <c r="U353" s="530"/>
      <c r="V353" s="338">
        <v>0</v>
      </c>
      <c r="W353" s="530"/>
      <c r="X353" s="530"/>
      <c r="Y353" s="530"/>
      <c r="Z353" s="530"/>
      <c r="AA353" s="353">
        <f t="shared" ref="AA353:AA359" si="25">AB353+AC353</f>
        <v>0</v>
      </c>
      <c r="AB353" s="531"/>
      <c r="AC353" s="531"/>
      <c r="AD353" s="531"/>
      <c r="AE353" s="353">
        <f t="shared" ref="AE353:AE359" si="26">(AB353*$AB$407+$AC$407*AC353)/1000</f>
        <v>0</v>
      </c>
      <c r="AF353" s="532"/>
      <c r="AG353" s="532"/>
      <c r="AH353" s="532"/>
      <c r="AI353" s="530"/>
    </row>
    <row r="354" spans="1:35" s="533" customFormat="1" ht="76.5">
      <c r="B354" s="524"/>
      <c r="C354" s="497" t="s">
        <v>1153</v>
      </c>
      <c r="D354" s="497" t="s">
        <v>1154</v>
      </c>
      <c r="E354" s="525"/>
      <c r="F354" s="526"/>
      <c r="G354" s="527"/>
      <c r="H354" s="528"/>
      <c r="I354" s="528"/>
      <c r="J354" s="529"/>
      <c r="K354" s="499" t="s">
        <v>1122</v>
      </c>
      <c r="L354" s="499" t="s">
        <v>1155</v>
      </c>
      <c r="M354" s="530"/>
      <c r="N354" s="530"/>
      <c r="O354" s="530"/>
      <c r="P354" s="530"/>
      <c r="Q354" s="530"/>
      <c r="R354" s="530"/>
      <c r="S354" s="530"/>
      <c r="T354" s="530"/>
      <c r="U354" s="530"/>
      <c r="V354" s="530"/>
      <c r="W354" s="530"/>
      <c r="X354" s="530"/>
      <c r="Y354" s="530"/>
      <c r="Z354" s="530"/>
      <c r="AA354" s="353">
        <f t="shared" si="25"/>
        <v>0</v>
      </c>
      <c r="AB354" s="531"/>
      <c r="AC354" s="531"/>
      <c r="AD354" s="531"/>
      <c r="AE354" s="353">
        <f t="shared" si="26"/>
        <v>0</v>
      </c>
      <c r="AF354" s="532"/>
      <c r="AG354" s="532"/>
      <c r="AH354" s="532"/>
      <c r="AI354" s="530"/>
    </row>
    <row r="355" spans="1:35" ht="25.5">
      <c r="A355" s="437"/>
      <c r="B355" s="437"/>
      <c r="C355" s="323"/>
      <c r="D355" s="324" t="s">
        <v>557</v>
      </c>
      <c r="E355" s="519"/>
      <c r="F355" s="327"/>
      <c r="G355" s="371" t="s">
        <v>275</v>
      </c>
      <c r="H355" s="338"/>
      <c r="I355" s="338"/>
      <c r="J355" s="338"/>
      <c r="K355" s="338" t="s">
        <v>285</v>
      </c>
      <c r="L355" s="465" t="s">
        <v>1037</v>
      </c>
      <c r="M355" s="338"/>
      <c r="N355" s="338" t="s">
        <v>483</v>
      </c>
      <c r="O355" s="338"/>
      <c r="P355" s="338"/>
      <c r="Q355" s="338"/>
      <c r="R355" s="338"/>
      <c r="S355" s="338"/>
      <c r="T355" s="338"/>
      <c r="U355" s="338"/>
      <c r="V355" s="338">
        <v>0</v>
      </c>
      <c r="W355" s="338"/>
      <c r="X355" s="338"/>
      <c r="Y355" s="338"/>
      <c r="Z355" s="338"/>
      <c r="AA355" s="353">
        <f t="shared" si="25"/>
        <v>0</v>
      </c>
      <c r="AB355" s="353"/>
      <c r="AC355" s="353"/>
      <c r="AD355" s="353"/>
      <c r="AE355" s="353">
        <f t="shared" si="26"/>
        <v>0</v>
      </c>
      <c r="AF355" s="312"/>
      <c r="AG355" s="312"/>
      <c r="AH355" s="312"/>
      <c r="AI355" s="338"/>
    </row>
    <row r="356" spans="1:35" ht="38.25">
      <c r="A356" s="437"/>
      <c r="B356" s="437"/>
      <c r="C356" s="323" t="s">
        <v>419</v>
      </c>
      <c r="D356" s="323" t="s">
        <v>420</v>
      </c>
      <c r="E356" s="519"/>
      <c r="F356" s="327"/>
      <c r="G356" s="371" t="s">
        <v>275</v>
      </c>
      <c r="H356" s="337"/>
      <c r="I356" s="337"/>
      <c r="J356" s="339"/>
      <c r="K356" s="338"/>
      <c r="L356" s="339" t="s">
        <v>683</v>
      </c>
      <c r="M356" s="338"/>
      <c r="N356" s="338" t="s">
        <v>483</v>
      </c>
      <c r="O356" s="338"/>
      <c r="P356" s="338"/>
      <c r="Q356" s="338"/>
      <c r="R356" s="338"/>
      <c r="S356" s="338"/>
      <c r="T356" s="338"/>
      <c r="U356" s="338"/>
      <c r="V356" s="338">
        <v>0</v>
      </c>
      <c r="W356" s="338"/>
      <c r="X356" s="338"/>
      <c r="Y356" s="338"/>
      <c r="Z356" s="338"/>
      <c r="AA356" s="353">
        <f t="shared" si="25"/>
        <v>0</v>
      </c>
      <c r="AB356" s="353"/>
      <c r="AC356" s="353"/>
      <c r="AD356" s="353"/>
      <c r="AE356" s="353">
        <f t="shared" si="26"/>
        <v>0</v>
      </c>
      <c r="AF356" s="312"/>
      <c r="AG356" s="312"/>
      <c r="AH356" s="312"/>
      <c r="AI356" s="338"/>
    </row>
    <row r="357" spans="1:35" ht="25.5">
      <c r="A357" s="437"/>
      <c r="B357" s="437"/>
      <c r="C357" s="323" t="s">
        <v>1051</v>
      </c>
      <c r="D357" s="323" t="s">
        <v>1052</v>
      </c>
      <c r="E357" s="519" t="s">
        <v>1053</v>
      </c>
      <c r="F357" s="327"/>
      <c r="G357" s="371" t="s">
        <v>275</v>
      </c>
      <c r="H357" s="337"/>
      <c r="I357" s="337"/>
      <c r="J357" s="339"/>
      <c r="K357" s="338"/>
      <c r="L357" s="339" t="s">
        <v>683</v>
      </c>
      <c r="M357" s="338"/>
      <c r="N357" s="338" t="s">
        <v>483</v>
      </c>
      <c r="O357" s="338"/>
      <c r="P357" s="338"/>
      <c r="Q357" s="338"/>
      <c r="R357" s="338"/>
      <c r="S357" s="338"/>
      <c r="T357" s="338"/>
      <c r="U357" s="338"/>
      <c r="V357" s="338">
        <v>0</v>
      </c>
      <c r="W357" s="338"/>
      <c r="X357" s="338"/>
      <c r="Y357" s="338"/>
      <c r="Z357" s="338"/>
      <c r="AA357" s="353">
        <f t="shared" si="25"/>
        <v>0</v>
      </c>
      <c r="AB357" s="353"/>
      <c r="AC357" s="353"/>
      <c r="AD357" s="353"/>
      <c r="AE357" s="353">
        <f t="shared" si="26"/>
        <v>0</v>
      </c>
      <c r="AF357" s="312"/>
      <c r="AG357" s="312"/>
      <c r="AH357" s="312"/>
      <c r="AI357" s="338"/>
    </row>
    <row r="358" spans="1:35" ht="153">
      <c r="A358"/>
      <c r="B358" s="437"/>
      <c r="C358" s="497" t="s">
        <v>1156</v>
      </c>
      <c r="D358" s="497" t="s">
        <v>1157</v>
      </c>
      <c r="E358" s="567" t="s">
        <v>1203</v>
      </c>
      <c r="F358" s="327"/>
      <c r="G358" s="371"/>
      <c r="H358" s="337"/>
      <c r="I358" s="337"/>
      <c r="J358" s="339"/>
      <c r="K358" s="499" t="s">
        <v>1158</v>
      </c>
      <c r="L358" s="499" t="s">
        <v>1159</v>
      </c>
      <c r="M358" s="338"/>
      <c r="N358" s="338"/>
      <c r="O358" s="338"/>
      <c r="P358" s="338"/>
      <c r="Q358" s="338"/>
      <c r="R358" s="338"/>
      <c r="S358" s="338"/>
      <c r="T358" s="338"/>
      <c r="U358" s="338"/>
      <c r="V358" s="338"/>
      <c r="W358" s="338"/>
      <c r="X358" s="338"/>
      <c r="Y358" s="338"/>
      <c r="Z358" s="338"/>
      <c r="AA358" s="571">
        <v>220000</v>
      </c>
      <c r="AB358" s="353"/>
      <c r="AC358" s="353"/>
      <c r="AD358" s="353"/>
      <c r="AE358" s="571">
        <v>56000</v>
      </c>
      <c r="AF358" s="312"/>
      <c r="AG358" s="312"/>
      <c r="AH358" s="312"/>
      <c r="AI358" s="338"/>
    </row>
    <row r="359" spans="1:35" ht="38.25">
      <c r="A359"/>
      <c r="B359" s="437"/>
      <c r="C359" s="497" t="s">
        <v>1160</v>
      </c>
      <c r="D359" s="497" t="s">
        <v>1195</v>
      </c>
      <c r="E359" s="323"/>
      <c r="F359" s="327"/>
      <c r="G359" s="371" t="s">
        <v>275</v>
      </c>
      <c r="H359" s="337"/>
      <c r="I359" s="337"/>
      <c r="J359" s="339"/>
      <c r="K359" s="499" t="s">
        <v>1122</v>
      </c>
      <c r="L359" s="499" t="s">
        <v>1161</v>
      </c>
      <c r="M359" s="338"/>
      <c r="N359" s="338" t="s">
        <v>483</v>
      </c>
      <c r="O359" s="338"/>
      <c r="P359" s="338"/>
      <c r="Q359" s="338"/>
      <c r="R359" s="338"/>
      <c r="S359" s="338"/>
      <c r="T359" s="338"/>
      <c r="U359" s="338"/>
      <c r="V359" s="338">
        <v>0</v>
      </c>
      <c r="W359" s="338"/>
      <c r="X359" s="338"/>
      <c r="Y359" s="338"/>
      <c r="Z359" s="338"/>
      <c r="AA359" s="353">
        <f t="shared" si="25"/>
        <v>0</v>
      </c>
      <c r="AB359" s="353"/>
      <c r="AC359" s="353"/>
      <c r="AD359" s="353"/>
      <c r="AE359" s="353">
        <f t="shared" si="26"/>
        <v>0</v>
      </c>
      <c r="AF359" s="312"/>
      <c r="AG359" s="312"/>
      <c r="AH359" s="312"/>
      <c r="AI359" s="338"/>
    </row>
    <row r="360" spans="1:35" s="447" customFormat="1" ht="25.5">
      <c r="A360" s="441"/>
      <c r="B360" s="441">
        <v>45</v>
      </c>
      <c r="C360" s="442" t="s">
        <v>1048</v>
      </c>
      <c r="D360" s="442" t="s">
        <v>1049</v>
      </c>
      <c r="E360" s="442"/>
      <c r="F360" s="448"/>
      <c r="G360" s="443"/>
      <c r="H360" s="444"/>
      <c r="I360" s="444"/>
      <c r="J360" s="444"/>
      <c r="K360" s="444"/>
      <c r="L360" s="444"/>
      <c r="M360" s="444"/>
      <c r="N360" s="444"/>
      <c r="O360" s="444"/>
      <c r="P360" s="444"/>
      <c r="Q360" s="444"/>
      <c r="R360" s="444"/>
      <c r="S360" s="444"/>
      <c r="T360" s="444"/>
      <c r="U360" s="444"/>
      <c r="V360" s="444"/>
      <c r="W360" s="444"/>
      <c r="X360" s="444"/>
      <c r="Y360" s="444"/>
      <c r="Z360" s="444"/>
      <c r="AA360" s="445">
        <f>SUM(AA361:AA362)</f>
        <v>0</v>
      </c>
      <c r="AB360" s="445">
        <f>SUM(AB361:AB362)</f>
        <v>0</v>
      </c>
      <c r="AC360" s="445">
        <f>SUM(AC361:AC362)</f>
        <v>0</v>
      </c>
      <c r="AD360" s="445">
        <f>SUM(AD361:AD362)</f>
        <v>0</v>
      </c>
      <c r="AE360" s="445">
        <f>SUM(AE361:AE362)</f>
        <v>0</v>
      </c>
      <c r="AF360" s="446"/>
      <c r="AG360" s="446"/>
      <c r="AH360" s="446"/>
      <c r="AI360" s="444"/>
    </row>
    <row r="361" spans="1:35" ht="38.25">
      <c r="A361" s="437"/>
      <c r="B361" s="437"/>
      <c r="C361" s="323" t="s">
        <v>569</v>
      </c>
      <c r="D361" s="323" t="s">
        <v>1050</v>
      </c>
      <c r="E361" s="323"/>
      <c r="F361" s="327"/>
      <c r="G361" s="371" t="s">
        <v>275</v>
      </c>
      <c r="H361" s="337"/>
      <c r="I361" s="337"/>
      <c r="J361" s="339"/>
      <c r="K361" s="338" t="s">
        <v>287</v>
      </c>
      <c r="L361" s="339" t="s">
        <v>41</v>
      </c>
      <c r="M361" s="338"/>
      <c r="N361" s="338" t="s">
        <v>483</v>
      </c>
      <c r="O361" s="338"/>
      <c r="P361" s="338"/>
      <c r="Q361" s="338"/>
      <c r="R361" s="338"/>
      <c r="S361" s="338"/>
      <c r="T361" s="338"/>
      <c r="U361" s="338"/>
      <c r="V361" s="338">
        <v>0</v>
      </c>
      <c r="W361" s="338"/>
      <c r="X361" s="338"/>
      <c r="Y361" s="338"/>
      <c r="Z361" s="338"/>
      <c r="AA361" s="353">
        <f>AB361+AC361</f>
        <v>0</v>
      </c>
      <c r="AB361" s="353"/>
      <c r="AC361" s="353"/>
      <c r="AD361" s="353"/>
      <c r="AE361" s="353">
        <f>(AB361*$AB$407+$AC$407*AC361)/1000</f>
        <v>0</v>
      </c>
      <c r="AF361" s="312"/>
      <c r="AG361" s="312"/>
      <c r="AH361" s="312"/>
      <c r="AI361" s="338"/>
    </row>
    <row r="362" spans="1:35" ht="25.5">
      <c r="A362" s="437"/>
      <c r="B362" s="437"/>
      <c r="C362" s="323" t="s">
        <v>1046</v>
      </c>
      <c r="D362" s="323" t="s">
        <v>1047</v>
      </c>
      <c r="E362" s="323"/>
      <c r="F362" s="327"/>
      <c r="G362" s="371" t="s">
        <v>275</v>
      </c>
      <c r="H362" s="337"/>
      <c r="I362" s="337"/>
      <c r="J362" s="339"/>
      <c r="K362" s="338"/>
      <c r="L362" s="339"/>
      <c r="M362" s="338"/>
      <c r="N362" s="338" t="s">
        <v>483</v>
      </c>
      <c r="O362" s="338"/>
      <c r="P362" s="338"/>
      <c r="Q362" s="338"/>
      <c r="R362" s="338"/>
      <c r="S362" s="338"/>
      <c r="T362" s="338"/>
      <c r="U362" s="338"/>
      <c r="V362" s="338">
        <v>0</v>
      </c>
      <c r="W362" s="338"/>
      <c r="X362" s="338"/>
      <c r="Y362" s="338"/>
      <c r="Z362" s="338"/>
      <c r="AA362" s="353">
        <f>AB362+AC362</f>
        <v>0</v>
      </c>
      <c r="AB362" s="353"/>
      <c r="AC362" s="353"/>
      <c r="AD362" s="353"/>
      <c r="AE362" s="353">
        <f>(AB362*$AB$407+$AC$407*AC362)/1000</f>
        <v>0</v>
      </c>
      <c r="AF362" s="312"/>
      <c r="AG362" s="312"/>
      <c r="AH362" s="312"/>
      <c r="AI362" s="338"/>
    </row>
    <row r="363" spans="1:35" s="447" customFormat="1" ht="38.25">
      <c r="A363" s="441"/>
      <c r="B363" s="441">
        <v>46</v>
      </c>
      <c r="C363" s="442" t="s">
        <v>1054</v>
      </c>
      <c r="D363" s="442" t="s">
        <v>695</v>
      </c>
      <c r="E363" s="442"/>
      <c r="F363" s="448"/>
      <c r="G363" s="443"/>
      <c r="H363" s="444"/>
      <c r="I363" s="444"/>
      <c r="J363" s="444"/>
      <c r="K363" s="444"/>
      <c r="L363" s="444"/>
      <c r="M363" s="444"/>
      <c r="N363" s="444"/>
      <c r="O363" s="444"/>
      <c r="P363" s="444"/>
      <c r="Q363" s="444"/>
      <c r="R363" s="444"/>
      <c r="S363" s="444"/>
      <c r="T363" s="444"/>
      <c r="U363" s="444"/>
      <c r="V363" s="444"/>
      <c r="W363" s="444"/>
      <c r="X363" s="444"/>
      <c r="Y363" s="444"/>
      <c r="Z363" s="444"/>
      <c r="AA363" s="445">
        <f>SUM(AA364:AA370)</f>
        <v>0</v>
      </c>
      <c r="AB363" s="445">
        <f>SUM(AB364:AB370)</f>
        <v>0</v>
      </c>
      <c r="AC363" s="445">
        <f>SUM(AC364:AC370)</f>
        <v>0</v>
      </c>
      <c r="AD363" s="445">
        <f>SUM(AD364:AD370)</f>
        <v>0</v>
      </c>
      <c r="AE363" s="445">
        <f>SUM(AE364:AE370)</f>
        <v>0</v>
      </c>
      <c r="AF363" s="446"/>
      <c r="AG363" s="446"/>
      <c r="AH363" s="446"/>
      <c r="AI363" s="444"/>
    </row>
    <row r="364" spans="1:35" s="312" customFormat="1" ht="76.5">
      <c r="B364" s="437"/>
      <c r="C364" s="497" t="s">
        <v>1162</v>
      </c>
      <c r="D364" s="497" t="s">
        <v>1163</v>
      </c>
      <c r="E364" s="324"/>
      <c r="F364" s="324"/>
      <c r="G364" s="371"/>
      <c r="H364" s="338"/>
      <c r="I364" s="338"/>
      <c r="J364" s="338"/>
      <c r="K364" s="499" t="s">
        <v>1122</v>
      </c>
      <c r="L364" s="499" t="s">
        <v>1164</v>
      </c>
      <c r="M364" s="338"/>
      <c r="N364" s="338"/>
      <c r="O364" s="338"/>
      <c r="P364" s="338"/>
      <c r="Q364" s="338"/>
      <c r="R364" s="338"/>
      <c r="S364" s="338"/>
      <c r="T364" s="338"/>
      <c r="U364" s="338"/>
      <c r="V364" s="338"/>
      <c r="W364" s="338"/>
      <c r="X364" s="338"/>
      <c r="Y364" s="338"/>
      <c r="Z364" s="338"/>
      <c r="AA364" s="353">
        <f t="shared" ref="AA364:AA370" si="27">AB364+AC364</f>
        <v>0</v>
      </c>
      <c r="AB364" s="338"/>
      <c r="AC364" s="338"/>
      <c r="AD364" s="338"/>
      <c r="AE364" s="353">
        <f t="shared" ref="AE364:AE370" si="28">(AB364*$AB$407+$AC$407*AC364)/1000</f>
        <v>0</v>
      </c>
      <c r="AI364" s="338"/>
    </row>
    <row r="365" spans="1:35" s="312" customFormat="1" ht="38.25">
      <c r="B365" s="437"/>
      <c r="C365" s="497" t="s">
        <v>1165</v>
      </c>
      <c r="D365" s="497" t="s">
        <v>1166</v>
      </c>
      <c r="E365" s="578" t="s">
        <v>1058</v>
      </c>
      <c r="F365" s="324"/>
      <c r="G365" s="371"/>
      <c r="H365" s="338"/>
      <c r="I365" s="338"/>
      <c r="J365" s="338"/>
      <c r="K365" s="499" t="s">
        <v>1122</v>
      </c>
      <c r="L365" s="499" t="s">
        <v>1167</v>
      </c>
      <c r="M365" s="338"/>
      <c r="N365" s="338"/>
      <c r="O365" s="338"/>
      <c r="P365" s="338"/>
      <c r="Q365" s="338"/>
      <c r="R365" s="338"/>
      <c r="S365" s="338"/>
      <c r="T365" s="338"/>
      <c r="U365" s="338"/>
      <c r="V365" s="338"/>
      <c r="W365" s="338"/>
      <c r="X365" s="338"/>
      <c r="Y365" s="338"/>
      <c r="Z365" s="338"/>
      <c r="AA365" s="353">
        <f t="shared" si="27"/>
        <v>0</v>
      </c>
      <c r="AB365" s="338"/>
      <c r="AC365" s="338"/>
      <c r="AD365" s="338"/>
      <c r="AE365" s="353">
        <f t="shared" si="28"/>
        <v>0</v>
      </c>
      <c r="AI365" s="338"/>
    </row>
    <row r="366" spans="1:35" ht="25.5">
      <c r="A366" s="437"/>
      <c r="B366" s="437"/>
      <c r="C366" s="323" t="s">
        <v>610</v>
      </c>
      <c r="D366" s="323" t="s">
        <v>611</v>
      </c>
      <c r="E366" s="323"/>
      <c r="F366" s="327"/>
      <c r="G366" s="371" t="s">
        <v>275</v>
      </c>
      <c r="H366" s="337"/>
      <c r="I366" s="337"/>
      <c r="J366" s="339"/>
      <c r="K366" s="338" t="s">
        <v>286</v>
      </c>
      <c r="L366" s="465" t="s">
        <v>612</v>
      </c>
      <c r="M366" s="338"/>
      <c r="N366" s="338" t="s">
        <v>483</v>
      </c>
      <c r="O366" s="338"/>
      <c r="P366" s="338"/>
      <c r="Q366" s="338"/>
      <c r="R366" s="338"/>
      <c r="S366" s="338"/>
      <c r="T366" s="338"/>
      <c r="U366" s="338"/>
      <c r="V366" s="338">
        <v>0</v>
      </c>
      <c r="W366" s="338"/>
      <c r="X366" s="338"/>
      <c r="Y366" s="338"/>
      <c r="Z366" s="338"/>
      <c r="AA366" s="353">
        <f t="shared" si="27"/>
        <v>0</v>
      </c>
      <c r="AB366" s="353"/>
      <c r="AC366" s="353"/>
      <c r="AD366" s="353"/>
      <c r="AE366" s="353">
        <f t="shared" si="28"/>
        <v>0</v>
      </c>
      <c r="AF366" s="312"/>
      <c r="AG366" s="312"/>
      <c r="AH366" s="312"/>
      <c r="AI366" s="338"/>
    </row>
    <row r="367" spans="1:35" ht="38.25">
      <c r="A367" s="437"/>
      <c r="B367" s="437"/>
      <c r="C367" s="323" t="s">
        <v>421</v>
      </c>
      <c r="D367" s="323" t="s">
        <v>422</v>
      </c>
      <c r="E367" s="323"/>
      <c r="F367" s="327"/>
      <c r="G367" s="371" t="s">
        <v>275</v>
      </c>
      <c r="H367" s="337"/>
      <c r="I367" s="337"/>
      <c r="J367" s="339" t="s">
        <v>273</v>
      </c>
      <c r="K367" s="338" t="s">
        <v>285</v>
      </c>
      <c r="L367" s="339" t="s">
        <v>683</v>
      </c>
      <c r="M367" s="338"/>
      <c r="N367" s="338" t="s">
        <v>483</v>
      </c>
      <c r="O367" s="338"/>
      <c r="P367" s="338"/>
      <c r="Q367" s="338"/>
      <c r="R367" s="338"/>
      <c r="S367" s="338"/>
      <c r="T367" s="338"/>
      <c r="U367" s="338"/>
      <c r="V367" s="338">
        <v>0</v>
      </c>
      <c r="W367" s="338"/>
      <c r="X367" s="338"/>
      <c r="Y367" s="338"/>
      <c r="Z367" s="338"/>
      <c r="AA367" s="353">
        <f t="shared" si="27"/>
        <v>0</v>
      </c>
      <c r="AB367" s="353"/>
      <c r="AC367" s="353"/>
      <c r="AD367" s="353"/>
      <c r="AE367" s="353">
        <f t="shared" si="28"/>
        <v>0</v>
      </c>
      <c r="AF367" s="312"/>
      <c r="AG367" s="312"/>
      <c r="AH367" s="312"/>
      <c r="AI367" s="338"/>
    </row>
    <row r="368" spans="1:35">
      <c r="A368" s="437"/>
      <c r="B368" s="437"/>
      <c r="C368" s="323"/>
      <c r="D368" s="323" t="s">
        <v>1056</v>
      </c>
      <c r="E368" s="323"/>
      <c r="F368" s="327"/>
      <c r="G368" s="371" t="s">
        <v>275</v>
      </c>
      <c r="H368" s="337"/>
      <c r="I368" s="337"/>
      <c r="J368" s="339" t="s">
        <v>273</v>
      </c>
      <c r="K368" s="338"/>
      <c r="L368" s="339" t="s">
        <v>1026</v>
      </c>
      <c r="M368" s="338"/>
      <c r="N368" s="338" t="s">
        <v>483</v>
      </c>
      <c r="O368" s="338"/>
      <c r="P368" s="338"/>
      <c r="Q368" s="338"/>
      <c r="R368" s="338"/>
      <c r="S368" s="338"/>
      <c r="T368" s="338"/>
      <c r="U368" s="338"/>
      <c r="V368" s="338">
        <v>0</v>
      </c>
      <c r="W368" s="338"/>
      <c r="X368" s="338"/>
      <c r="Y368" s="338"/>
      <c r="Z368" s="338"/>
      <c r="AA368" s="353">
        <f t="shared" si="27"/>
        <v>0</v>
      </c>
      <c r="AB368" s="353"/>
      <c r="AC368" s="353"/>
      <c r="AD368" s="353"/>
      <c r="AE368" s="353">
        <f t="shared" si="28"/>
        <v>0</v>
      </c>
      <c r="AF368" s="312"/>
      <c r="AG368" s="312"/>
      <c r="AH368" s="312"/>
      <c r="AI368" s="338"/>
    </row>
    <row r="369" spans="1:35" ht="25.5">
      <c r="A369" s="437"/>
      <c r="B369" s="437"/>
      <c r="C369" s="323" t="s">
        <v>699</v>
      </c>
      <c r="D369" s="323" t="s">
        <v>608</v>
      </c>
      <c r="E369" s="323"/>
      <c r="F369" s="327"/>
      <c r="G369" s="371" t="s">
        <v>275</v>
      </c>
      <c r="H369" s="337"/>
      <c r="I369" s="337"/>
      <c r="J369" s="339" t="s">
        <v>273</v>
      </c>
      <c r="K369" s="338" t="s">
        <v>286</v>
      </c>
      <c r="L369" s="339" t="s">
        <v>1026</v>
      </c>
      <c r="M369" s="338"/>
      <c r="N369" s="338" t="s">
        <v>483</v>
      </c>
      <c r="O369" s="338"/>
      <c r="P369" s="338"/>
      <c r="Q369" s="338"/>
      <c r="R369" s="338"/>
      <c r="S369" s="338"/>
      <c r="T369" s="338"/>
      <c r="U369" s="338"/>
      <c r="V369" s="338">
        <v>0</v>
      </c>
      <c r="W369" s="338"/>
      <c r="X369" s="338"/>
      <c r="Y369" s="338"/>
      <c r="Z369" s="338"/>
      <c r="AA369" s="353">
        <f t="shared" si="27"/>
        <v>0</v>
      </c>
      <c r="AB369" s="353"/>
      <c r="AC369" s="353"/>
      <c r="AD369" s="353"/>
      <c r="AE369" s="353">
        <f t="shared" si="28"/>
        <v>0</v>
      </c>
      <c r="AF369" s="312"/>
      <c r="AG369" s="312"/>
      <c r="AH369" s="312"/>
      <c r="AI369" s="338"/>
    </row>
    <row r="370" spans="1:35" ht="51">
      <c r="A370" s="437"/>
      <c r="B370" s="437"/>
      <c r="C370" s="323" t="s">
        <v>460</v>
      </c>
      <c r="D370" s="323" t="s">
        <v>1060</v>
      </c>
      <c r="E370" s="323"/>
      <c r="F370" s="327"/>
      <c r="G370" s="371" t="s">
        <v>275</v>
      </c>
      <c r="H370" s="339" t="s">
        <v>273</v>
      </c>
      <c r="I370" s="339"/>
      <c r="J370" s="339"/>
      <c r="K370" s="338" t="s">
        <v>288</v>
      </c>
      <c r="L370" s="339" t="s">
        <v>461</v>
      </c>
      <c r="M370" s="338"/>
      <c r="N370" s="338" t="s">
        <v>483</v>
      </c>
      <c r="O370" s="338"/>
      <c r="P370" s="338"/>
      <c r="Q370" s="338"/>
      <c r="R370" s="338"/>
      <c r="S370" s="338"/>
      <c r="T370" s="338"/>
      <c r="U370" s="338"/>
      <c r="V370" s="338">
        <v>0</v>
      </c>
      <c r="W370" s="338"/>
      <c r="X370" s="338"/>
      <c r="Y370" s="338"/>
      <c r="Z370" s="338"/>
      <c r="AA370" s="353">
        <f t="shared" si="27"/>
        <v>0</v>
      </c>
      <c r="AB370" s="353"/>
      <c r="AC370" s="353"/>
      <c r="AD370" s="353"/>
      <c r="AE370" s="353">
        <f t="shared" si="28"/>
        <v>0</v>
      </c>
      <c r="AF370" s="312"/>
      <c r="AG370" s="312"/>
      <c r="AH370" s="312"/>
      <c r="AI370" s="338"/>
    </row>
    <row r="371" spans="1:35" s="447" customFormat="1" ht="25.5">
      <c r="A371" s="441"/>
      <c r="B371" s="441">
        <v>47</v>
      </c>
      <c r="C371" s="559" t="s">
        <v>1173</v>
      </c>
      <c r="D371" s="442" t="s">
        <v>697</v>
      </c>
      <c r="E371" s="442"/>
      <c r="F371" s="442"/>
      <c r="G371" s="443"/>
      <c r="H371" s="444"/>
      <c r="I371" s="444"/>
      <c r="J371" s="444" t="s">
        <v>273</v>
      </c>
      <c r="K371" s="444"/>
      <c r="L371" s="444"/>
      <c r="M371" s="444"/>
      <c r="N371" s="444" t="s">
        <v>483</v>
      </c>
      <c r="O371" s="444"/>
      <c r="P371" s="444"/>
      <c r="Q371" s="444"/>
      <c r="R371" s="444"/>
      <c r="S371" s="444"/>
      <c r="T371" s="444"/>
      <c r="U371" s="444"/>
      <c r="V371" s="444"/>
      <c r="W371" s="444"/>
      <c r="X371" s="444"/>
      <c r="Y371" s="444"/>
      <c r="Z371" s="444"/>
      <c r="AA371" s="445">
        <f>SUM(AA372:AA376)</f>
        <v>0</v>
      </c>
      <c r="AB371" s="445">
        <f>SUM(AB372:AB376)</f>
        <v>0</v>
      </c>
      <c r="AC371" s="445">
        <f>SUM(AC372:AC376)</f>
        <v>0</v>
      </c>
      <c r="AD371" s="445">
        <f>SUM(AD372:AD376)</f>
        <v>0</v>
      </c>
      <c r="AE371" s="445">
        <f>SUM(AE372:AE376)</f>
        <v>0</v>
      </c>
      <c r="AF371" s="446"/>
      <c r="AG371" s="446"/>
      <c r="AH371" s="446"/>
      <c r="AI371" s="444"/>
    </row>
    <row r="372" spans="1:35" ht="51">
      <c r="A372" s="437"/>
      <c r="B372" s="437"/>
      <c r="C372" s="434" t="s">
        <v>414</v>
      </c>
      <c r="D372" s="323" t="s">
        <v>370</v>
      </c>
      <c r="E372" s="323" t="s">
        <v>1057</v>
      </c>
      <c r="F372" s="327"/>
      <c r="G372" s="371" t="s">
        <v>275</v>
      </c>
      <c r="H372" s="337"/>
      <c r="I372" s="337"/>
      <c r="J372" s="339" t="s">
        <v>273</v>
      </c>
      <c r="K372" s="338" t="s">
        <v>286</v>
      </c>
      <c r="L372" s="339"/>
      <c r="M372" s="338"/>
      <c r="N372" s="338" t="s">
        <v>483</v>
      </c>
      <c r="O372" s="338"/>
      <c r="P372" s="338"/>
      <c r="Q372" s="338"/>
      <c r="R372" s="338"/>
      <c r="S372" s="338"/>
      <c r="T372" s="338"/>
      <c r="U372" s="338"/>
      <c r="V372" s="338">
        <v>0</v>
      </c>
      <c r="W372" s="338"/>
      <c r="X372" s="338"/>
      <c r="Y372" s="338"/>
      <c r="Z372" s="338"/>
      <c r="AA372" s="353">
        <f>AB372+AC372</f>
        <v>0</v>
      </c>
      <c r="AB372" s="353"/>
      <c r="AC372" s="353"/>
      <c r="AD372" s="353"/>
      <c r="AE372" s="353">
        <f>(AB372*$AB$407+$AC$407*AC372)/1000</f>
        <v>0</v>
      </c>
      <c r="AF372" s="312"/>
      <c r="AG372" s="312"/>
      <c r="AH372" s="312"/>
      <c r="AI372" s="338"/>
    </row>
    <row r="373" spans="1:35" s="553" customFormat="1" ht="76.5">
      <c r="B373" s="554"/>
      <c r="C373" s="497" t="s">
        <v>1168</v>
      </c>
      <c r="D373" s="497" t="s">
        <v>1169</v>
      </c>
      <c r="E373" s="555"/>
      <c r="F373" s="555"/>
      <c r="G373" s="371" t="s">
        <v>275</v>
      </c>
      <c r="H373" s="556"/>
      <c r="I373" s="556"/>
      <c r="J373" s="556"/>
      <c r="K373" s="499" t="s">
        <v>1170</v>
      </c>
      <c r="L373" s="499" t="s">
        <v>1171</v>
      </c>
      <c r="M373" s="556"/>
      <c r="N373" s="556"/>
      <c r="O373" s="556"/>
      <c r="P373" s="556"/>
      <c r="Q373" s="556"/>
      <c r="R373" s="556"/>
      <c r="S373" s="556"/>
      <c r="T373" s="556"/>
      <c r="U373" s="556"/>
      <c r="V373" s="556"/>
      <c r="W373" s="556"/>
      <c r="X373" s="556"/>
      <c r="Y373" s="556"/>
      <c r="Z373" s="556"/>
      <c r="AA373" s="353">
        <f>AB373+AC373</f>
        <v>0</v>
      </c>
      <c r="AB373" s="557"/>
      <c r="AC373" s="557"/>
      <c r="AD373" s="557"/>
      <c r="AE373" s="353">
        <f>(AB373*$AB$407+$AC$407*AC373)/1000</f>
        <v>0</v>
      </c>
      <c r="AF373" s="558"/>
      <c r="AG373" s="558"/>
      <c r="AH373" s="558"/>
      <c r="AI373" s="556"/>
    </row>
    <row r="374" spans="1:35" s="533" customFormat="1" ht="89.25">
      <c r="B374" s="524"/>
      <c r="C374" s="497" t="s">
        <v>1153</v>
      </c>
      <c r="D374" s="497" t="s">
        <v>1172</v>
      </c>
      <c r="E374" s="525"/>
      <c r="F374" s="526"/>
      <c r="G374" s="371" t="s">
        <v>275</v>
      </c>
      <c r="H374" s="528"/>
      <c r="I374" s="528"/>
      <c r="J374" s="529"/>
      <c r="K374" s="499" t="s">
        <v>1122</v>
      </c>
      <c r="L374" s="499" t="s">
        <v>1155</v>
      </c>
      <c r="M374" s="530"/>
      <c r="N374" s="530"/>
      <c r="O374" s="530"/>
      <c r="P374" s="530"/>
      <c r="Q374" s="530"/>
      <c r="R374" s="530"/>
      <c r="S374" s="530"/>
      <c r="T374" s="530"/>
      <c r="U374" s="530"/>
      <c r="V374" s="530"/>
      <c r="W374" s="530"/>
      <c r="X374" s="530"/>
      <c r="Y374" s="530"/>
      <c r="Z374" s="530"/>
      <c r="AA374" s="353">
        <f>AB374+AC374</f>
        <v>0</v>
      </c>
      <c r="AB374" s="531"/>
      <c r="AC374" s="531"/>
      <c r="AD374" s="531"/>
      <c r="AE374" s="353">
        <f>(AB374*$AB$407+$AC$407*AC374)/1000</f>
        <v>0</v>
      </c>
      <c r="AF374" s="532"/>
      <c r="AG374" s="532"/>
      <c r="AH374" s="532"/>
      <c r="AI374" s="530"/>
    </row>
    <row r="375" spans="1:35" s="352" customFormat="1" ht="38.25">
      <c r="A375" s="437"/>
      <c r="B375" s="437"/>
      <c r="C375" s="323" t="s">
        <v>361</v>
      </c>
      <c r="D375" s="323" t="s">
        <v>1059</v>
      </c>
      <c r="E375" s="323"/>
      <c r="F375" s="323"/>
      <c r="G375" s="371" t="s">
        <v>275</v>
      </c>
      <c r="H375" s="339"/>
      <c r="I375" s="339"/>
      <c r="J375" s="339" t="s">
        <v>273</v>
      </c>
      <c r="K375" s="339" t="s">
        <v>287</v>
      </c>
      <c r="L375" s="339" t="s">
        <v>263</v>
      </c>
      <c r="M375" s="339"/>
      <c r="N375" s="339" t="s">
        <v>483</v>
      </c>
      <c r="O375" s="339"/>
      <c r="P375" s="339"/>
      <c r="Q375" s="338"/>
      <c r="R375" s="339"/>
      <c r="S375" s="339"/>
      <c r="T375" s="339"/>
      <c r="U375" s="339"/>
      <c r="V375" s="338">
        <v>0</v>
      </c>
      <c r="W375" s="339"/>
      <c r="X375" s="339"/>
      <c r="Y375" s="338"/>
      <c r="Z375" s="339"/>
      <c r="AA375" s="353">
        <f>AB375+AC375</f>
        <v>0</v>
      </c>
      <c r="AB375" s="356"/>
      <c r="AC375" s="356"/>
      <c r="AD375" s="356"/>
      <c r="AE375" s="353">
        <f>(AB375*$AB$407+$AC$407*AC375)/1000</f>
        <v>0</v>
      </c>
      <c r="AF375" s="351"/>
      <c r="AG375" s="351"/>
      <c r="AH375" s="351"/>
      <c r="AI375" s="339"/>
    </row>
    <row r="376" spans="1:35" s="352" customFormat="1" ht="25.5">
      <c r="A376" s="437"/>
      <c r="B376" s="437"/>
      <c r="C376" s="323" t="s">
        <v>1061</v>
      </c>
      <c r="D376" s="323" t="s">
        <v>1062</v>
      </c>
      <c r="E376" s="323"/>
      <c r="F376" s="323"/>
      <c r="G376" s="371" t="s">
        <v>275</v>
      </c>
      <c r="H376" s="339"/>
      <c r="I376" s="339"/>
      <c r="J376" s="339" t="s">
        <v>273</v>
      </c>
      <c r="K376" s="339"/>
      <c r="L376" s="339" t="s">
        <v>1180</v>
      </c>
      <c r="M376" s="339"/>
      <c r="N376" s="339" t="s">
        <v>483</v>
      </c>
      <c r="O376" s="339"/>
      <c r="P376" s="339"/>
      <c r="Q376" s="338"/>
      <c r="R376" s="339"/>
      <c r="S376" s="339"/>
      <c r="T376" s="339"/>
      <c r="U376" s="339"/>
      <c r="V376" s="338">
        <v>0</v>
      </c>
      <c r="W376" s="339"/>
      <c r="X376" s="339"/>
      <c r="Y376" s="338"/>
      <c r="Z376" s="339"/>
      <c r="AA376" s="353">
        <f>AB376+AC376</f>
        <v>0</v>
      </c>
      <c r="AB376" s="356"/>
      <c r="AC376" s="356"/>
      <c r="AD376" s="356"/>
      <c r="AE376" s="353">
        <f>(AB376*$AB$407+$AC$407*AC376)/1000</f>
        <v>0</v>
      </c>
      <c r="AF376" s="351"/>
      <c r="AG376" s="351"/>
      <c r="AH376" s="351"/>
      <c r="AI376" s="339"/>
    </row>
    <row r="377" spans="1:35">
      <c r="A377" s="437"/>
      <c r="B377" s="437"/>
      <c r="C377" s="323"/>
      <c r="D377" s="324"/>
      <c r="E377" s="324"/>
      <c r="F377" s="327"/>
      <c r="G377" s="371"/>
      <c r="H377" s="337"/>
      <c r="I377" s="337"/>
      <c r="J377" s="339"/>
      <c r="K377" s="338"/>
      <c r="L377" s="338"/>
      <c r="M377" s="338"/>
      <c r="N377" s="338"/>
      <c r="O377" s="338"/>
      <c r="P377" s="338"/>
      <c r="Q377" s="338"/>
      <c r="R377" s="338"/>
      <c r="S377" s="338"/>
      <c r="T377" s="338"/>
      <c r="U377" s="338"/>
      <c r="V377" s="338">
        <v>0</v>
      </c>
      <c r="W377" s="338"/>
      <c r="X377" s="338"/>
      <c r="Y377" s="338"/>
      <c r="Z377" s="338"/>
      <c r="AA377" s="353"/>
      <c r="AB377" s="353"/>
      <c r="AC377" s="353"/>
      <c r="AD377" s="353"/>
      <c r="AE377" s="353"/>
      <c r="AF377" s="312"/>
      <c r="AG377" s="312"/>
      <c r="AH377" s="312"/>
      <c r="AI377" s="338"/>
    </row>
    <row r="378" spans="1:35" ht="18.75" thickBot="1">
      <c r="A378" s="474"/>
      <c r="B378" s="474"/>
      <c r="C378" s="475"/>
      <c r="D378" s="475"/>
      <c r="E378" s="475"/>
      <c r="F378" s="475"/>
      <c r="G378" s="476"/>
      <c r="H378" s="477"/>
      <c r="I378" s="477"/>
      <c r="J378" s="477"/>
      <c r="K378" s="477"/>
      <c r="L378" s="477"/>
      <c r="M378" s="477"/>
      <c r="N378" s="477"/>
      <c r="O378" s="477"/>
      <c r="P378" s="477"/>
      <c r="Q378" s="477"/>
      <c r="R378" s="477"/>
      <c r="S378" s="477"/>
      <c r="T378" s="477"/>
      <c r="U378" s="477"/>
      <c r="V378" s="338"/>
      <c r="W378" s="477"/>
      <c r="X378" s="477"/>
      <c r="Y378" s="477"/>
      <c r="Z378" s="477"/>
      <c r="AA378" s="491"/>
      <c r="AB378" s="491"/>
      <c r="AC378" s="491"/>
      <c r="AD378" s="491"/>
      <c r="AE378" s="491"/>
      <c r="AF378" s="466"/>
      <c r="AG378" s="466"/>
      <c r="AH378" s="466"/>
      <c r="AI378" s="482"/>
    </row>
    <row r="379" spans="1:35" s="104" customFormat="1" ht="16.5" thickTop="1">
      <c r="A379" s="537">
        <v>8</v>
      </c>
      <c r="B379" s="484" t="s">
        <v>254</v>
      </c>
      <c r="C379" s="325"/>
      <c r="D379" s="325"/>
      <c r="E379" s="325"/>
      <c r="F379" s="325"/>
      <c r="G379" s="372"/>
      <c r="H379" s="340"/>
      <c r="I379" s="340"/>
      <c r="J379" s="340"/>
      <c r="K379" s="340"/>
      <c r="L379" s="340"/>
      <c r="M379" s="340"/>
      <c r="N379" s="340"/>
      <c r="O379" s="340"/>
      <c r="P379" s="340"/>
      <c r="Q379" s="340"/>
      <c r="R379" s="340"/>
      <c r="S379" s="340"/>
      <c r="T379" s="340"/>
      <c r="U379" s="340"/>
      <c r="V379" s="340"/>
      <c r="W379" s="340"/>
      <c r="X379" s="340"/>
      <c r="Y379" s="340"/>
      <c r="Z379" s="340"/>
      <c r="AA379" s="358"/>
      <c r="AB379" s="358"/>
      <c r="AC379" s="358"/>
      <c r="AD379" s="358"/>
      <c r="AE379" s="358"/>
      <c r="AF379" s="562">
        <f>AA383+AA390</f>
        <v>0</v>
      </c>
      <c r="AG379" s="562">
        <f>AD383+AD390</f>
        <v>0</v>
      </c>
      <c r="AH379" s="562">
        <f>AE383+AE390</f>
        <v>0</v>
      </c>
      <c r="AI379" s="492"/>
    </row>
    <row r="380" spans="1:35">
      <c r="A380" s="474"/>
      <c r="B380" s="474"/>
      <c r="C380" s="475"/>
      <c r="D380" s="475"/>
      <c r="E380" s="475"/>
      <c r="F380" s="475"/>
      <c r="G380" s="476"/>
      <c r="H380" s="477"/>
      <c r="I380" s="477"/>
      <c r="J380" s="477"/>
      <c r="K380" s="477"/>
      <c r="L380" s="477"/>
      <c r="M380" s="477"/>
      <c r="N380" s="477"/>
      <c r="O380" s="477"/>
      <c r="P380" s="477"/>
      <c r="Q380" s="477"/>
      <c r="R380" s="477"/>
      <c r="S380" s="477"/>
      <c r="T380" s="477"/>
      <c r="U380" s="477"/>
      <c r="V380" s="338"/>
      <c r="W380" s="477"/>
      <c r="X380" s="477"/>
      <c r="Y380" s="477"/>
      <c r="Z380" s="477"/>
      <c r="AA380" s="491"/>
      <c r="AB380" s="491"/>
      <c r="AC380" s="491"/>
      <c r="AD380" s="491"/>
      <c r="AE380" s="491"/>
      <c r="AF380" s="466"/>
      <c r="AG380" s="466"/>
      <c r="AH380" s="466"/>
      <c r="AI380" s="482"/>
    </row>
    <row r="381" spans="1:35" ht="12.75">
      <c r="A381" s="541" t="s">
        <v>1094</v>
      </c>
      <c r="B381" s="503" t="s">
        <v>255</v>
      </c>
      <c r="C381" s="322"/>
      <c r="D381" s="322"/>
      <c r="E381" s="322"/>
      <c r="F381" s="322"/>
      <c r="G381" s="370"/>
      <c r="H381" s="336"/>
      <c r="I381" s="336"/>
      <c r="J381" s="336"/>
      <c r="K381" s="336"/>
      <c r="L381" s="336"/>
      <c r="M381" s="336"/>
      <c r="N381" s="336"/>
      <c r="O381" s="336"/>
      <c r="P381" s="336"/>
      <c r="Q381" s="336"/>
      <c r="R381" s="336"/>
      <c r="S381" s="336"/>
      <c r="T381" s="336"/>
      <c r="U381" s="336"/>
      <c r="V381" s="336"/>
      <c r="W381" s="336"/>
      <c r="X381" s="336"/>
      <c r="Y381" s="336"/>
      <c r="Z381" s="336"/>
      <c r="AA381" s="354"/>
      <c r="AB381" s="354"/>
      <c r="AC381" s="354"/>
      <c r="AD381" s="354"/>
      <c r="AE381" s="354"/>
      <c r="AF381" s="314"/>
      <c r="AG381" s="314"/>
      <c r="AH381" s="314"/>
      <c r="AI381" s="487"/>
    </row>
    <row r="382" spans="1:35">
      <c r="A382" s="437"/>
      <c r="B382" s="437"/>
      <c r="C382" s="323"/>
      <c r="D382" s="324"/>
      <c r="E382" s="324"/>
      <c r="F382" s="327"/>
      <c r="G382" s="371"/>
      <c r="H382" s="338"/>
      <c r="I382" s="338"/>
      <c r="J382" s="338"/>
      <c r="K382" s="338"/>
      <c r="L382" s="338"/>
      <c r="M382" s="338"/>
      <c r="N382" s="338"/>
      <c r="O382" s="338"/>
      <c r="P382" s="338"/>
      <c r="Q382" s="338"/>
      <c r="R382" s="338"/>
      <c r="S382" s="338"/>
      <c r="T382" s="338"/>
      <c r="U382" s="338"/>
      <c r="V382" s="338"/>
      <c r="W382" s="338"/>
      <c r="X382" s="338"/>
      <c r="Y382" s="338"/>
      <c r="Z382" s="338"/>
      <c r="AA382" s="353"/>
      <c r="AB382" s="353"/>
      <c r="AC382" s="353"/>
      <c r="AD382" s="353"/>
      <c r="AE382" s="353"/>
      <c r="AF382" s="312"/>
      <c r="AG382" s="312"/>
      <c r="AH382" s="312"/>
      <c r="AI382" s="338"/>
    </row>
    <row r="383" spans="1:35" s="447" customFormat="1" ht="25.5">
      <c r="A383" s="441"/>
      <c r="B383" s="441">
        <v>48</v>
      </c>
      <c r="C383" s="442" t="s">
        <v>1067</v>
      </c>
      <c r="D383" s="442" t="s">
        <v>1068</v>
      </c>
      <c r="E383" s="442"/>
      <c r="F383" s="442"/>
      <c r="G383" s="443"/>
      <c r="H383" s="444"/>
      <c r="I383" s="444"/>
      <c r="J383" s="444" t="s">
        <v>273</v>
      </c>
      <c r="K383" s="444"/>
      <c r="L383" s="444"/>
      <c r="M383" s="444"/>
      <c r="N383" s="444" t="s">
        <v>483</v>
      </c>
      <c r="O383" s="444"/>
      <c r="P383" s="444"/>
      <c r="Q383" s="444"/>
      <c r="R383" s="444"/>
      <c r="S383" s="444"/>
      <c r="T383" s="444"/>
      <c r="U383" s="444"/>
      <c r="V383" s="444"/>
      <c r="W383" s="444"/>
      <c r="X383" s="444"/>
      <c r="Y383" s="444"/>
      <c r="Z383" s="444"/>
      <c r="AA383" s="445">
        <f>SUM(AA384:AA386)</f>
        <v>0</v>
      </c>
      <c r="AB383" s="445">
        <f>SUM(AB384:AB386)</f>
        <v>0</v>
      </c>
      <c r="AC383" s="445">
        <f>SUM(AC384:AC386)</f>
        <v>0</v>
      </c>
      <c r="AD383" s="445">
        <f>SUM(AD384:AD386)</f>
        <v>0</v>
      </c>
      <c r="AE383" s="445">
        <f>SUM(AE384:AE386)</f>
        <v>0</v>
      </c>
      <c r="AF383" s="446"/>
      <c r="AG383" s="446"/>
      <c r="AH383" s="446"/>
      <c r="AI383" s="444"/>
    </row>
    <row r="384" spans="1:35" ht="38.25">
      <c r="A384" s="437"/>
      <c r="B384" s="437"/>
      <c r="C384" s="323" t="s">
        <v>843</v>
      </c>
      <c r="D384" s="323" t="s">
        <v>844</v>
      </c>
      <c r="E384" s="323"/>
      <c r="F384" s="323"/>
      <c r="G384" s="371" t="s">
        <v>275</v>
      </c>
      <c r="H384" s="339"/>
      <c r="I384" s="339"/>
      <c r="J384" s="339"/>
      <c r="K384" s="339"/>
      <c r="L384" s="338"/>
      <c r="M384" s="338"/>
      <c r="N384" s="339"/>
      <c r="O384" s="338"/>
      <c r="P384" s="338"/>
      <c r="Q384" s="338"/>
      <c r="R384" s="338"/>
      <c r="S384" s="338"/>
      <c r="T384" s="338"/>
      <c r="U384" s="338"/>
      <c r="V384" s="338">
        <v>0</v>
      </c>
      <c r="W384" s="338"/>
      <c r="X384" s="338"/>
      <c r="Y384" s="338"/>
      <c r="Z384" s="338"/>
      <c r="AA384" s="353">
        <f>AB384+AC384</f>
        <v>0</v>
      </c>
      <c r="AB384" s="353"/>
      <c r="AC384" s="353"/>
      <c r="AD384" s="353"/>
      <c r="AE384" s="353">
        <f>(AB384*$AB$407+$AC$407*AC384)/1000</f>
        <v>0</v>
      </c>
      <c r="AF384" s="312"/>
      <c r="AG384" s="312"/>
      <c r="AH384" s="312"/>
      <c r="AI384" s="338"/>
    </row>
    <row r="385" spans="1:35">
      <c r="A385" s="437"/>
      <c r="B385" s="437"/>
      <c r="C385" s="323"/>
      <c r="D385" s="519" t="s">
        <v>1074</v>
      </c>
      <c r="E385" s="519" t="s">
        <v>1064</v>
      </c>
      <c r="F385" s="323"/>
      <c r="G385" s="371" t="s">
        <v>275</v>
      </c>
      <c r="H385" s="339"/>
      <c r="I385" s="339"/>
      <c r="J385" s="339"/>
      <c r="K385" s="339"/>
      <c r="L385" s="338"/>
      <c r="M385" s="338"/>
      <c r="N385" s="339"/>
      <c r="O385" s="338"/>
      <c r="P385" s="338"/>
      <c r="Q385" s="338"/>
      <c r="R385" s="338"/>
      <c r="S385" s="338"/>
      <c r="T385" s="338"/>
      <c r="U385" s="338"/>
      <c r="V385" s="338">
        <v>0</v>
      </c>
      <c r="W385" s="338"/>
      <c r="X385" s="338"/>
      <c r="Y385" s="338"/>
      <c r="Z385" s="338"/>
      <c r="AA385" s="353">
        <f>AB385+AC385</f>
        <v>0</v>
      </c>
      <c r="AB385" s="353"/>
      <c r="AC385" s="353"/>
      <c r="AD385" s="353"/>
      <c r="AE385" s="353">
        <f>(AB385*$AB$407+$AC$407*AC385)/1000</f>
        <v>0</v>
      </c>
      <c r="AF385" s="312"/>
      <c r="AG385" s="312"/>
      <c r="AH385" s="312"/>
      <c r="AI385" s="338"/>
    </row>
    <row r="386" spans="1:35" s="352" customFormat="1" ht="25.5">
      <c r="A386" s="437"/>
      <c r="B386" s="437"/>
      <c r="C386" s="323" t="s">
        <v>1065</v>
      </c>
      <c r="D386" s="323" t="s">
        <v>1066</v>
      </c>
      <c r="E386" s="323"/>
      <c r="F386" s="323"/>
      <c r="G386" s="371" t="s">
        <v>275</v>
      </c>
      <c r="H386" s="339"/>
      <c r="I386" s="339"/>
      <c r="J386" s="339"/>
      <c r="K386" s="339"/>
      <c r="L386" s="339" t="s">
        <v>1069</v>
      </c>
      <c r="M386" s="339"/>
      <c r="N386" s="339"/>
      <c r="O386" s="339"/>
      <c r="P386" s="339"/>
      <c r="Q386" s="339"/>
      <c r="R386" s="339"/>
      <c r="S386" s="339"/>
      <c r="T386" s="339"/>
      <c r="U386" s="339"/>
      <c r="V386" s="338">
        <v>0</v>
      </c>
      <c r="W386" s="339"/>
      <c r="X386" s="339"/>
      <c r="Y386" s="339"/>
      <c r="Z386" s="339"/>
      <c r="AA386" s="353">
        <f>AB386+AC386</f>
        <v>0</v>
      </c>
      <c r="AB386" s="356"/>
      <c r="AC386" s="356"/>
      <c r="AD386" s="356"/>
      <c r="AE386" s="353">
        <f>(AB386*$AB$407+$AC$407*AC386)/1000</f>
        <v>0</v>
      </c>
      <c r="AF386" s="351"/>
      <c r="AG386" s="351"/>
      <c r="AH386" s="351"/>
      <c r="AI386" s="339"/>
    </row>
    <row r="387" spans="1:35">
      <c r="A387" s="437"/>
      <c r="B387" s="437"/>
      <c r="C387" s="323"/>
      <c r="D387" s="323"/>
      <c r="E387" s="323"/>
      <c r="F387" s="323"/>
      <c r="G387" s="371"/>
      <c r="H387" s="339"/>
      <c r="I387" s="339"/>
      <c r="J387" s="339"/>
      <c r="K387" s="339"/>
      <c r="L387" s="338"/>
      <c r="M387" s="338"/>
      <c r="N387" s="338"/>
      <c r="O387" s="338"/>
      <c r="P387" s="338"/>
      <c r="Q387" s="338"/>
      <c r="R387" s="338"/>
      <c r="S387" s="338"/>
      <c r="T387" s="338"/>
      <c r="U387" s="338"/>
      <c r="V387" s="338"/>
      <c r="W387" s="338"/>
      <c r="X387" s="338"/>
      <c r="Y387" s="338"/>
      <c r="Z387" s="338"/>
      <c r="AA387" s="353"/>
      <c r="AB387" s="353"/>
      <c r="AC387" s="353"/>
      <c r="AD387" s="353"/>
      <c r="AE387" s="353"/>
      <c r="AF387" s="312"/>
      <c r="AG387" s="312"/>
      <c r="AH387" s="312"/>
      <c r="AI387" s="338"/>
    </row>
    <row r="388" spans="1:35" ht="12.75">
      <c r="A388" s="541" t="s">
        <v>1095</v>
      </c>
      <c r="B388" s="503" t="s">
        <v>506</v>
      </c>
      <c r="C388" s="322"/>
      <c r="D388" s="322"/>
      <c r="E388" s="322"/>
      <c r="F388" s="322"/>
      <c r="G388" s="370"/>
      <c r="H388" s="336"/>
      <c r="I388" s="336"/>
      <c r="J388" s="336"/>
      <c r="K388" s="336"/>
      <c r="L388" s="336"/>
      <c r="M388" s="336"/>
      <c r="N388" s="336"/>
      <c r="O388" s="336"/>
      <c r="P388" s="336"/>
      <c r="Q388" s="336"/>
      <c r="R388" s="336"/>
      <c r="S388" s="336"/>
      <c r="T388" s="336"/>
      <c r="U388" s="336"/>
      <c r="V388" s="336"/>
      <c r="W388" s="336"/>
      <c r="X388" s="336"/>
      <c r="Y388" s="336"/>
      <c r="Z388" s="336"/>
      <c r="AA388" s="354"/>
      <c r="AB388" s="354"/>
      <c r="AC388" s="354"/>
      <c r="AD388" s="354"/>
      <c r="AE388" s="354"/>
      <c r="AF388" s="314"/>
      <c r="AG388" s="314"/>
      <c r="AH388" s="314"/>
      <c r="AI388" s="487"/>
    </row>
    <row r="389" spans="1:35">
      <c r="A389" s="437"/>
      <c r="B389" s="437"/>
      <c r="C389" s="323"/>
      <c r="D389" s="324"/>
      <c r="E389" s="324"/>
      <c r="F389" s="327"/>
      <c r="G389" s="371"/>
      <c r="H389" s="338"/>
      <c r="I389" s="338"/>
      <c r="J389" s="338"/>
      <c r="K389" s="338"/>
      <c r="L389" s="338"/>
      <c r="M389" s="338"/>
      <c r="N389" s="338"/>
      <c r="O389" s="338"/>
      <c r="P389" s="338"/>
      <c r="Q389" s="338"/>
      <c r="R389" s="338"/>
      <c r="S389" s="338"/>
      <c r="T389" s="338"/>
      <c r="U389" s="338"/>
      <c r="V389" s="338"/>
      <c r="W389" s="338"/>
      <c r="X389" s="338"/>
      <c r="Y389" s="338"/>
      <c r="Z389" s="338"/>
      <c r="AA389" s="353"/>
      <c r="AB389" s="353"/>
      <c r="AC389" s="353"/>
      <c r="AD389" s="353"/>
      <c r="AE389" s="353"/>
      <c r="AF389" s="312"/>
      <c r="AG389" s="312"/>
      <c r="AH389" s="312"/>
      <c r="AI389" s="338"/>
    </row>
    <row r="390" spans="1:35" s="447" customFormat="1" ht="25.5">
      <c r="A390" s="441"/>
      <c r="B390" s="441">
        <v>49</v>
      </c>
      <c r="C390" s="442" t="s">
        <v>1075</v>
      </c>
      <c r="D390" s="442" t="s">
        <v>1076</v>
      </c>
      <c r="E390" s="442"/>
      <c r="F390" s="442"/>
      <c r="G390" s="443"/>
      <c r="H390" s="444"/>
      <c r="I390" s="444"/>
      <c r="J390" s="444" t="s">
        <v>273</v>
      </c>
      <c r="K390" s="444"/>
      <c r="L390" s="444"/>
      <c r="M390" s="444"/>
      <c r="N390" s="444" t="s">
        <v>483</v>
      </c>
      <c r="O390" s="444"/>
      <c r="P390" s="444"/>
      <c r="Q390" s="444"/>
      <c r="R390" s="444"/>
      <c r="S390" s="444"/>
      <c r="T390" s="444"/>
      <c r="U390" s="444"/>
      <c r="V390" s="444"/>
      <c r="W390" s="444"/>
      <c r="X390" s="444"/>
      <c r="Y390" s="444"/>
      <c r="Z390" s="444"/>
      <c r="AA390" s="445">
        <f>SUM(AA392:AA393)</f>
        <v>0</v>
      </c>
      <c r="AB390" s="445">
        <f>SUM(AB392:AB393)</f>
        <v>0</v>
      </c>
      <c r="AC390" s="445">
        <f>SUM(AC392:AC393)</f>
        <v>0</v>
      </c>
      <c r="AD390" s="445">
        <f>SUM(AD392:AD393)</f>
        <v>0</v>
      </c>
      <c r="AE390" s="445">
        <f>SUM(AE392:AE393)</f>
        <v>0</v>
      </c>
      <c r="AF390" s="446"/>
      <c r="AG390" s="446"/>
      <c r="AH390" s="446"/>
      <c r="AI390" s="444"/>
    </row>
    <row r="391" spans="1:35" ht="38.25">
      <c r="A391" s="437"/>
      <c r="B391" s="437"/>
      <c r="C391" s="323" t="s">
        <v>406</v>
      </c>
      <c r="D391" s="323" t="s">
        <v>407</v>
      </c>
      <c r="E391" s="323"/>
      <c r="F391" s="323"/>
      <c r="G391" s="371" t="s">
        <v>275</v>
      </c>
      <c r="H391" s="339"/>
      <c r="I391" s="339"/>
      <c r="J391" s="339"/>
      <c r="K391" s="339" t="s">
        <v>288</v>
      </c>
      <c r="L391" s="465" t="s">
        <v>1077</v>
      </c>
      <c r="M391" s="338"/>
      <c r="N391" s="339" t="s">
        <v>483</v>
      </c>
      <c r="O391" s="338"/>
      <c r="P391" s="338"/>
      <c r="Q391" s="338"/>
      <c r="R391" s="338"/>
      <c r="S391" s="338"/>
      <c r="T391" s="338"/>
      <c r="U391" s="338"/>
      <c r="V391" s="338">
        <v>0</v>
      </c>
      <c r="W391" s="338"/>
      <c r="X391" s="338"/>
      <c r="Y391" s="338"/>
      <c r="Z391" s="338"/>
      <c r="AA391" s="353">
        <f>AB391+AC391</f>
        <v>0</v>
      </c>
      <c r="AB391" s="353"/>
      <c r="AC391" s="353"/>
      <c r="AD391" s="353"/>
      <c r="AE391" s="353">
        <f>(AB391*$AB$407+$AC$407*AC391)/1000</f>
        <v>0</v>
      </c>
      <c r="AF391" s="312"/>
      <c r="AG391" s="312"/>
      <c r="AH391" s="312"/>
      <c r="AI391" s="338"/>
    </row>
    <row r="392" spans="1:35" ht="38.25">
      <c r="A392" s="437"/>
      <c r="B392" s="437"/>
      <c r="C392" s="323"/>
      <c r="D392" s="323" t="s">
        <v>1072</v>
      </c>
      <c r="E392" s="323"/>
      <c r="F392" s="323"/>
      <c r="G392" s="371" t="s">
        <v>275</v>
      </c>
      <c r="H392" s="339"/>
      <c r="I392" s="339"/>
      <c r="J392" s="339"/>
      <c r="K392" s="339"/>
      <c r="L392" s="338"/>
      <c r="M392" s="338"/>
      <c r="N392" s="339" t="s">
        <v>483</v>
      </c>
      <c r="O392" s="338"/>
      <c r="P392" s="338"/>
      <c r="Q392" s="338"/>
      <c r="R392" s="338"/>
      <c r="S392" s="338"/>
      <c r="T392" s="338"/>
      <c r="U392" s="338"/>
      <c r="V392" s="338">
        <v>0</v>
      </c>
      <c r="W392" s="338"/>
      <c r="X392" s="338"/>
      <c r="Y392" s="338"/>
      <c r="Z392" s="338"/>
      <c r="AA392" s="353">
        <f>AB392+AC392</f>
        <v>0</v>
      </c>
      <c r="AB392" s="353"/>
      <c r="AC392" s="353"/>
      <c r="AD392" s="353"/>
      <c r="AE392" s="353">
        <f>(AB392*$AB$407+$AC$407*AC392)/1000</f>
        <v>0</v>
      </c>
      <c r="AF392" s="312"/>
      <c r="AG392" s="312"/>
      <c r="AH392" s="312"/>
      <c r="AI392" s="338"/>
    </row>
    <row r="393" spans="1:35" ht="25.5">
      <c r="A393" s="437"/>
      <c r="B393" s="437"/>
      <c r="C393" s="323"/>
      <c r="D393" s="323" t="s">
        <v>1073</v>
      </c>
      <c r="E393" s="323"/>
      <c r="F393" s="323"/>
      <c r="G393" s="371" t="s">
        <v>275</v>
      </c>
      <c r="H393" s="339"/>
      <c r="I393" s="339"/>
      <c r="J393" s="339"/>
      <c r="K393" s="339"/>
      <c r="L393" s="338"/>
      <c r="M393" s="338"/>
      <c r="N393" s="339" t="s">
        <v>483</v>
      </c>
      <c r="O393" s="338"/>
      <c r="P393" s="338"/>
      <c r="Q393" s="338"/>
      <c r="R393" s="338"/>
      <c r="S393" s="338"/>
      <c r="T393" s="338"/>
      <c r="U393" s="338"/>
      <c r="V393" s="338">
        <v>0</v>
      </c>
      <c r="W393" s="338"/>
      <c r="X393" s="338"/>
      <c r="Y393" s="338"/>
      <c r="Z393" s="338"/>
      <c r="AA393" s="353">
        <f>AB393+AC393</f>
        <v>0</v>
      </c>
      <c r="AB393" s="353"/>
      <c r="AC393" s="353"/>
      <c r="AD393" s="353"/>
      <c r="AE393" s="353">
        <f>(AB393*$AB$407+$AC$407*AC393)/1000</f>
        <v>0</v>
      </c>
      <c r="AF393" s="312"/>
      <c r="AG393" s="312"/>
      <c r="AH393" s="312"/>
      <c r="AI393" s="338"/>
    </row>
    <row r="394" spans="1:35">
      <c r="A394" s="437"/>
      <c r="B394" s="437"/>
      <c r="C394" s="323"/>
      <c r="D394" s="323"/>
      <c r="E394" s="323"/>
      <c r="F394" s="323"/>
      <c r="G394" s="371"/>
      <c r="H394" s="339"/>
      <c r="I394" s="339"/>
      <c r="J394" s="339"/>
      <c r="K394" s="339"/>
      <c r="L394" s="338"/>
      <c r="M394" s="338"/>
      <c r="N394" s="338"/>
      <c r="O394" s="338"/>
      <c r="P394" s="338"/>
      <c r="Q394" s="338"/>
      <c r="R394" s="338"/>
      <c r="S394" s="338"/>
      <c r="T394" s="338"/>
      <c r="U394" s="338"/>
      <c r="V394" s="338">
        <v>0</v>
      </c>
      <c r="W394" s="338"/>
      <c r="X394" s="338"/>
      <c r="Y394" s="338"/>
      <c r="Z394" s="338"/>
      <c r="AA394" s="353"/>
      <c r="AB394" s="353"/>
      <c r="AC394" s="353"/>
      <c r="AD394" s="353"/>
      <c r="AE394" s="353"/>
      <c r="AF394" s="312"/>
      <c r="AG394" s="312"/>
      <c r="AH394" s="312"/>
      <c r="AI394" s="338"/>
    </row>
    <row r="395" spans="1:35" ht="18.75" thickBot="1">
      <c r="A395" s="474"/>
      <c r="B395" s="474"/>
      <c r="C395" s="475"/>
      <c r="D395" s="475"/>
      <c r="E395" s="475"/>
      <c r="F395" s="475"/>
      <c r="G395" s="476"/>
      <c r="H395" s="477"/>
      <c r="I395" s="477"/>
      <c r="J395" s="477"/>
      <c r="K395" s="477"/>
      <c r="L395" s="477"/>
      <c r="M395" s="477"/>
      <c r="N395" s="477"/>
      <c r="O395" s="477"/>
      <c r="P395" s="477"/>
      <c r="Q395" s="477"/>
      <c r="R395" s="477"/>
      <c r="S395" s="477"/>
      <c r="T395" s="477"/>
      <c r="U395" s="477"/>
      <c r="V395" s="338">
        <v>0</v>
      </c>
      <c r="W395" s="477"/>
      <c r="X395" s="477"/>
      <c r="Y395" s="477"/>
      <c r="Z395" s="477"/>
      <c r="AA395" s="491"/>
      <c r="AB395" s="491"/>
      <c r="AC395" s="491"/>
      <c r="AD395" s="491"/>
      <c r="AE395" s="491"/>
      <c r="AF395" s="466"/>
      <c r="AG395" s="466"/>
      <c r="AH395" s="466"/>
      <c r="AI395" s="482"/>
    </row>
    <row r="396" spans="1:35" s="104" customFormat="1" ht="16.5" thickTop="1">
      <c r="A396" s="537">
        <v>9</v>
      </c>
      <c r="B396" s="500" t="s">
        <v>1097</v>
      </c>
      <c r="C396" s="325"/>
      <c r="D396" s="325"/>
      <c r="E396" s="325"/>
      <c r="F396" s="325"/>
      <c r="G396" s="372"/>
      <c r="H396" s="340"/>
      <c r="I396" s="340"/>
      <c r="J396" s="340"/>
      <c r="K396" s="340"/>
      <c r="L396" s="340"/>
      <c r="M396" s="340"/>
      <c r="N396" s="340"/>
      <c r="O396" s="340"/>
      <c r="P396" s="340"/>
      <c r="Q396" s="340"/>
      <c r="R396" s="340"/>
      <c r="S396" s="340"/>
      <c r="T396" s="340"/>
      <c r="U396" s="340"/>
      <c r="V396" s="340"/>
      <c r="W396" s="340"/>
      <c r="X396" s="340"/>
      <c r="Y396" s="340"/>
      <c r="Z396" s="340"/>
      <c r="AA396" s="358"/>
      <c r="AB396" s="358"/>
      <c r="AC396" s="358"/>
      <c r="AD396" s="358"/>
      <c r="AE396" s="358"/>
      <c r="AF396" s="562">
        <f>AA400</f>
        <v>0</v>
      </c>
      <c r="AG396" s="562">
        <f>AE400</f>
        <v>0</v>
      </c>
      <c r="AH396" s="562">
        <f>AE400</f>
        <v>0</v>
      </c>
      <c r="AI396" s="492"/>
    </row>
    <row r="397" spans="1:35">
      <c r="A397" s="474"/>
      <c r="B397" s="474"/>
      <c r="C397" s="475"/>
      <c r="D397" s="475"/>
      <c r="E397" s="475"/>
      <c r="F397" s="475"/>
      <c r="G397" s="476"/>
      <c r="H397" s="477"/>
      <c r="I397" s="477"/>
      <c r="J397" s="477"/>
      <c r="K397" s="477"/>
      <c r="L397" s="477"/>
      <c r="M397" s="477"/>
      <c r="N397" s="477"/>
      <c r="O397" s="477"/>
      <c r="P397" s="477"/>
      <c r="Q397" s="477"/>
      <c r="R397" s="477"/>
      <c r="S397" s="477"/>
      <c r="T397" s="477"/>
      <c r="U397" s="477"/>
      <c r="V397" s="338"/>
      <c r="W397" s="477"/>
      <c r="X397" s="477"/>
      <c r="Y397" s="477"/>
      <c r="Z397" s="477"/>
      <c r="AA397" s="491"/>
      <c r="AB397" s="491"/>
      <c r="AC397" s="491"/>
      <c r="AD397" s="491"/>
      <c r="AE397" s="491"/>
      <c r="AF397" s="466"/>
      <c r="AG397" s="466"/>
      <c r="AH397" s="466"/>
      <c r="AI397" s="482"/>
    </row>
    <row r="398" spans="1:35" ht="12.75">
      <c r="A398" s="541" t="s">
        <v>1096</v>
      </c>
      <c r="B398" s="503" t="s">
        <v>257</v>
      </c>
      <c r="C398" s="322"/>
      <c r="D398" s="322"/>
      <c r="E398" s="322"/>
      <c r="F398" s="322"/>
      <c r="G398" s="370"/>
      <c r="H398" s="336"/>
      <c r="I398" s="336"/>
      <c r="J398" s="336"/>
      <c r="K398" s="336"/>
      <c r="L398" s="336"/>
      <c r="M398" s="336"/>
      <c r="N398" s="336"/>
      <c r="O398" s="336"/>
      <c r="P398" s="336"/>
      <c r="Q398" s="336"/>
      <c r="R398" s="336"/>
      <c r="S398" s="336"/>
      <c r="T398" s="336"/>
      <c r="U398" s="336"/>
      <c r="V398" s="336"/>
      <c r="W398" s="336"/>
      <c r="X398" s="336"/>
      <c r="Y398" s="336"/>
      <c r="Z398" s="336"/>
      <c r="AA398" s="354"/>
      <c r="AB398" s="354"/>
      <c r="AC398" s="354"/>
      <c r="AD398" s="354"/>
      <c r="AE398" s="354"/>
      <c r="AF398" s="314"/>
      <c r="AG398" s="314"/>
      <c r="AH398" s="314"/>
      <c r="AI398" s="487"/>
    </row>
    <row r="399" spans="1:35">
      <c r="A399" s="437"/>
      <c r="B399" s="437"/>
      <c r="C399" s="323"/>
      <c r="D399" s="323"/>
      <c r="E399" s="323"/>
      <c r="F399" s="323"/>
      <c r="G399" s="371"/>
      <c r="H399" s="339"/>
      <c r="I399" s="339"/>
      <c r="J399" s="339"/>
      <c r="K399" s="339"/>
      <c r="L399" s="338"/>
      <c r="M399" s="338"/>
      <c r="N399" s="338"/>
      <c r="O399" s="338"/>
      <c r="P399" s="338"/>
      <c r="Q399" s="338"/>
      <c r="R399" s="338"/>
      <c r="S399" s="338"/>
      <c r="T399" s="338"/>
      <c r="U399" s="338"/>
      <c r="V399" s="338"/>
      <c r="W399" s="338"/>
      <c r="X399" s="338"/>
      <c r="Y399" s="338"/>
      <c r="Z399" s="338"/>
      <c r="AA399" s="353"/>
      <c r="AB399" s="353"/>
      <c r="AC399" s="353"/>
      <c r="AD399" s="353"/>
      <c r="AE399" s="353"/>
      <c r="AF399" s="312"/>
      <c r="AG399" s="312"/>
      <c r="AH399" s="312"/>
      <c r="AI399" s="338"/>
    </row>
    <row r="400" spans="1:35" s="447" customFormat="1" ht="38.25">
      <c r="A400" s="441"/>
      <c r="B400" s="441">
        <v>50</v>
      </c>
      <c r="C400" s="442" t="s">
        <v>1070</v>
      </c>
      <c r="D400" s="442" t="s">
        <v>1071</v>
      </c>
      <c r="E400" s="442"/>
      <c r="F400" s="442"/>
      <c r="G400" s="443"/>
      <c r="H400" s="444"/>
      <c r="I400" s="444"/>
      <c r="J400" s="444" t="s">
        <v>273</v>
      </c>
      <c r="K400" s="444"/>
      <c r="L400" s="444"/>
      <c r="M400" s="444"/>
      <c r="N400" s="444" t="s">
        <v>483</v>
      </c>
      <c r="O400" s="444"/>
      <c r="P400" s="444"/>
      <c r="Q400" s="444"/>
      <c r="R400" s="444"/>
      <c r="S400" s="444"/>
      <c r="T400" s="444"/>
      <c r="U400" s="444"/>
      <c r="V400" s="444"/>
      <c r="W400" s="444"/>
      <c r="X400" s="444"/>
      <c r="Y400" s="444"/>
      <c r="Z400" s="444"/>
      <c r="AA400" s="445">
        <f>SUM(AA401)</f>
        <v>0</v>
      </c>
      <c r="AB400" s="445">
        <f>SUM(AB401)</f>
        <v>0</v>
      </c>
      <c r="AC400" s="445">
        <f>SUM(AC401)</f>
        <v>0</v>
      </c>
      <c r="AD400" s="445">
        <f>SUM(AD401)</f>
        <v>0</v>
      </c>
      <c r="AE400" s="445">
        <f>SUM(AE401)</f>
        <v>0</v>
      </c>
      <c r="AF400" s="446"/>
      <c r="AG400" s="446"/>
      <c r="AH400" s="446"/>
      <c r="AI400" s="444"/>
    </row>
    <row r="401" spans="1:35" ht="25.5">
      <c r="A401" s="437"/>
      <c r="B401" s="437"/>
      <c r="C401" s="394" t="s">
        <v>846</v>
      </c>
      <c r="D401" s="323" t="s">
        <v>847</v>
      </c>
      <c r="E401" s="390"/>
      <c r="F401" s="390"/>
      <c r="G401" s="371" t="s">
        <v>275</v>
      </c>
      <c r="H401" s="339"/>
      <c r="I401" s="339"/>
      <c r="J401" s="391"/>
      <c r="K401" s="339"/>
      <c r="L401" s="391"/>
      <c r="M401" s="338"/>
      <c r="N401" s="339"/>
      <c r="O401" s="392"/>
      <c r="P401" s="392"/>
      <c r="Q401" s="338"/>
      <c r="R401" s="392"/>
      <c r="S401" s="392"/>
      <c r="T401" s="338"/>
      <c r="U401" s="392"/>
      <c r="V401" s="338">
        <v>0</v>
      </c>
      <c r="W401" s="392"/>
      <c r="X401" s="338"/>
      <c r="Y401" s="338"/>
      <c r="Z401" s="338"/>
      <c r="AA401" s="353">
        <f>AB401+AC401</f>
        <v>0</v>
      </c>
      <c r="AB401" s="353"/>
      <c r="AC401" s="393"/>
      <c r="AD401" s="353"/>
      <c r="AE401" s="353">
        <f>(AB401*$AB$407+$AC$407*AC401)/1000</f>
        <v>0</v>
      </c>
      <c r="AF401" s="312"/>
      <c r="AG401" s="389"/>
      <c r="AH401" s="312"/>
      <c r="AI401" s="338"/>
    </row>
    <row r="402" spans="1:35">
      <c r="A402" s="493"/>
      <c r="B402" s="493"/>
      <c r="C402" s="394"/>
      <c r="D402" s="323"/>
      <c r="E402" s="390"/>
      <c r="F402" s="390"/>
      <c r="G402" s="371"/>
      <c r="H402" s="391"/>
      <c r="I402" s="339"/>
      <c r="J402" s="391"/>
      <c r="K402" s="339"/>
      <c r="L402" s="392"/>
      <c r="M402" s="338"/>
      <c r="N402" s="338"/>
      <c r="O402" s="392"/>
      <c r="P402" s="392"/>
      <c r="Q402" s="338"/>
      <c r="R402" s="392"/>
      <c r="S402" s="392"/>
      <c r="T402" s="338"/>
      <c r="U402" s="392"/>
      <c r="V402" s="338"/>
      <c r="W402" s="392"/>
      <c r="X402" s="338"/>
      <c r="Y402" s="392"/>
      <c r="Z402" s="338"/>
      <c r="AA402" s="393"/>
      <c r="AB402" s="353"/>
      <c r="AC402" s="393"/>
      <c r="AD402" s="353"/>
      <c r="AE402" s="393"/>
      <c r="AF402" s="312"/>
      <c r="AG402" s="389"/>
      <c r="AH402" s="312"/>
      <c r="AI402" s="338"/>
    </row>
    <row r="403" spans="1:35" ht="12.75">
      <c r="A403" s="540"/>
      <c r="B403" s="503" t="s">
        <v>258</v>
      </c>
      <c r="C403" s="322"/>
      <c r="D403" s="322"/>
      <c r="E403" s="322"/>
      <c r="F403" s="322"/>
      <c r="G403" s="370"/>
      <c r="H403" s="336"/>
      <c r="I403" s="336"/>
      <c r="J403" s="336"/>
      <c r="K403" s="336"/>
      <c r="L403" s="336"/>
      <c r="M403" s="336"/>
      <c r="N403" s="336"/>
      <c r="O403" s="336"/>
      <c r="P403" s="336"/>
      <c r="Q403" s="336"/>
      <c r="R403" s="336"/>
      <c r="S403" s="336"/>
      <c r="T403" s="336"/>
      <c r="U403" s="336"/>
      <c r="V403" s="336"/>
      <c r="W403" s="336"/>
      <c r="X403" s="336"/>
      <c r="Y403" s="336"/>
      <c r="Z403" s="336"/>
      <c r="AA403" s="354"/>
      <c r="AB403" s="354"/>
      <c r="AC403" s="354"/>
      <c r="AD403" s="354"/>
      <c r="AE403" s="354"/>
      <c r="AF403" s="314"/>
      <c r="AG403" s="314"/>
      <c r="AH403" s="314"/>
      <c r="AI403" s="487"/>
    </row>
    <row r="404" spans="1:35">
      <c r="A404" s="437"/>
      <c r="B404" s="437"/>
      <c r="C404" s="323"/>
      <c r="D404" s="323"/>
      <c r="E404" s="323"/>
      <c r="F404" s="323"/>
      <c r="G404" s="371"/>
      <c r="H404" s="339"/>
      <c r="I404" s="339"/>
      <c r="J404" s="339"/>
      <c r="K404" s="339"/>
      <c r="L404" s="338"/>
      <c r="M404" s="338"/>
      <c r="N404" s="338"/>
      <c r="O404" s="338"/>
      <c r="P404" s="338"/>
      <c r="Q404" s="338"/>
      <c r="R404" s="338"/>
      <c r="S404" s="338"/>
      <c r="T404" s="338"/>
      <c r="U404" s="338"/>
      <c r="V404" s="338">
        <v>0</v>
      </c>
      <c r="W404" s="338"/>
      <c r="X404" s="338"/>
      <c r="Y404" s="338"/>
      <c r="Z404" s="338"/>
      <c r="AA404" s="353"/>
      <c r="AB404" s="353"/>
      <c r="AC404" s="353"/>
      <c r="AD404" s="353"/>
      <c r="AE404" s="353"/>
      <c r="AF404" s="312"/>
      <c r="AG404" s="312"/>
      <c r="AH404" s="312"/>
      <c r="AI404" s="338"/>
    </row>
    <row r="405" spans="1:35">
      <c r="V405" s="338">
        <v>0</v>
      </c>
      <c r="AD405" s="357"/>
      <c r="AE405" s="357"/>
    </row>
    <row r="406" spans="1:35" s="352" customFormat="1" ht="26.25" thickBot="1">
      <c r="A406" s="452"/>
      <c r="B406" s="452" t="s">
        <v>297</v>
      </c>
      <c r="C406" s="453"/>
      <c r="D406" s="453"/>
      <c r="E406" s="453"/>
      <c r="F406" s="453" t="s">
        <v>273</v>
      </c>
      <c r="G406" s="373" t="s">
        <v>275</v>
      </c>
      <c r="H406" s="362" t="s">
        <v>273</v>
      </c>
      <c r="I406" s="362"/>
      <c r="J406" s="362" t="s">
        <v>273</v>
      </c>
      <c r="K406" s="362" t="s">
        <v>282</v>
      </c>
      <c r="L406" s="362"/>
      <c r="M406" s="362"/>
      <c r="N406" s="362" t="s">
        <v>483</v>
      </c>
      <c r="O406" s="362"/>
      <c r="P406" s="362"/>
      <c r="Q406" s="362" t="s">
        <v>290</v>
      </c>
      <c r="R406" s="362"/>
      <c r="S406" s="362" t="s">
        <v>296</v>
      </c>
      <c r="T406" s="362"/>
      <c r="U406" s="362"/>
      <c r="V406" s="349" t="s">
        <v>303</v>
      </c>
      <c r="W406" s="362"/>
      <c r="X406" s="362"/>
      <c r="Y406" s="349" t="s">
        <v>497</v>
      </c>
      <c r="Z406" s="362"/>
      <c r="AA406" s="362"/>
      <c r="AB406" s="542" t="s">
        <v>1099</v>
      </c>
      <c r="AC406" s="362"/>
      <c r="AD406" s="362"/>
      <c r="AE406" s="362"/>
      <c r="AF406" s="454"/>
      <c r="AG406" s="454"/>
      <c r="AH406" s="454"/>
      <c r="AI406" s="362"/>
    </row>
    <row r="407" spans="1:35" s="352" customFormat="1" ht="13.5" thickBot="1">
      <c r="A407" s="452"/>
      <c r="B407" s="452" t="s">
        <v>298</v>
      </c>
      <c r="C407" s="453"/>
      <c r="D407" s="453"/>
      <c r="E407" s="453"/>
      <c r="F407" s="453" t="s">
        <v>274</v>
      </c>
      <c r="G407" s="373" t="s">
        <v>276</v>
      </c>
      <c r="H407" s="362" t="s">
        <v>280</v>
      </c>
      <c r="I407" s="362"/>
      <c r="J407" s="362" t="s">
        <v>280</v>
      </c>
      <c r="K407" s="362" t="s">
        <v>283</v>
      </c>
      <c r="L407" s="362"/>
      <c r="M407" s="362"/>
      <c r="N407" s="362" t="s">
        <v>486</v>
      </c>
      <c r="O407" s="362"/>
      <c r="P407" s="362"/>
      <c r="Q407" s="362" t="s">
        <v>291</v>
      </c>
      <c r="R407" s="362"/>
      <c r="S407" s="362" t="s">
        <v>280</v>
      </c>
      <c r="T407" s="362"/>
      <c r="U407" s="362"/>
      <c r="V407" s="350" t="s">
        <v>304</v>
      </c>
      <c r="W407" s="362"/>
      <c r="X407" s="362"/>
      <c r="Y407" s="347" t="s">
        <v>498</v>
      </c>
      <c r="Z407" s="362"/>
      <c r="AA407" s="362"/>
      <c r="AB407" s="455">
        <v>210</v>
      </c>
      <c r="AC407" s="455">
        <v>200</v>
      </c>
      <c r="AD407" s="455">
        <v>400</v>
      </c>
      <c r="AE407" s="362"/>
      <c r="AF407" s="454"/>
      <c r="AG407" s="454"/>
      <c r="AH407" s="454"/>
      <c r="AI407" s="362"/>
    </row>
    <row r="408" spans="1:35" s="352" customFormat="1" ht="25.5">
      <c r="A408" s="456"/>
      <c r="B408" s="456"/>
      <c r="C408" s="453"/>
      <c r="D408" s="453"/>
      <c r="E408" s="453"/>
      <c r="F408" s="453"/>
      <c r="G408" s="373" t="s">
        <v>277</v>
      </c>
      <c r="H408" s="362"/>
      <c r="I408" s="362"/>
      <c r="J408" s="362"/>
      <c r="K408" s="362" t="s">
        <v>285</v>
      </c>
      <c r="L408" s="362"/>
      <c r="M408" s="362"/>
      <c r="N408" s="362" t="s">
        <v>484</v>
      </c>
      <c r="O408" s="362"/>
      <c r="P408" s="362"/>
      <c r="Q408" s="362" t="s">
        <v>292</v>
      </c>
      <c r="R408" s="362"/>
      <c r="S408" s="362"/>
      <c r="T408" s="362"/>
      <c r="U408" s="362"/>
      <c r="V408" s="348" t="s">
        <v>305</v>
      </c>
      <c r="W408" s="362"/>
      <c r="X408" s="362"/>
      <c r="Y408" s="346" t="s">
        <v>499</v>
      </c>
      <c r="Z408" s="362"/>
      <c r="AA408" s="362"/>
      <c r="AB408" s="362" t="s">
        <v>480</v>
      </c>
      <c r="AC408" s="362" t="s">
        <v>481</v>
      </c>
      <c r="AD408" s="362" t="s">
        <v>1098</v>
      </c>
      <c r="AE408" s="362"/>
      <c r="AF408" s="454"/>
      <c r="AG408" s="454"/>
      <c r="AH408" s="454"/>
      <c r="AI408" s="362"/>
    </row>
    <row r="409" spans="1:35" s="352" customFormat="1" ht="12.75">
      <c r="A409" s="456"/>
      <c r="B409" s="456"/>
      <c r="C409" s="453"/>
      <c r="D409" s="453"/>
      <c r="E409" s="453"/>
      <c r="F409" s="453"/>
      <c r="G409" s="373"/>
      <c r="H409" s="362"/>
      <c r="I409" s="362"/>
      <c r="J409" s="362"/>
      <c r="K409" s="362" t="s">
        <v>287</v>
      </c>
      <c r="L409" s="362"/>
      <c r="M409" s="362"/>
      <c r="N409" s="362" t="s">
        <v>485</v>
      </c>
      <c r="O409" s="362"/>
      <c r="P409" s="362"/>
      <c r="Q409" s="362"/>
      <c r="R409" s="362"/>
      <c r="S409" s="362"/>
      <c r="T409" s="362"/>
      <c r="U409" s="362"/>
      <c r="V409" s="346" t="s">
        <v>306</v>
      </c>
      <c r="W409" s="362"/>
      <c r="X409" s="362"/>
      <c r="Y409" s="362"/>
      <c r="Z409" s="362"/>
      <c r="AA409" s="362"/>
      <c r="AB409" s="360" t="s">
        <v>504</v>
      </c>
      <c r="AC409" s="362"/>
      <c r="AD409" s="362"/>
      <c r="AE409" s="362"/>
      <c r="AF409" s="454"/>
      <c r="AG409" s="454"/>
      <c r="AH409" s="454"/>
      <c r="AI409" s="362"/>
    </row>
    <row r="410" spans="1:35" s="352" customFormat="1" ht="12.75">
      <c r="A410" s="456"/>
      <c r="B410" s="456"/>
      <c r="C410" s="453"/>
      <c r="D410" s="453"/>
      <c r="E410" s="453"/>
      <c r="F410" s="453"/>
      <c r="G410" s="373"/>
      <c r="H410" s="362"/>
      <c r="I410" s="362"/>
      <c r="J410" s="362"/>
      <c r="K410" s="362" t="s">
        <v>286</v>
      </c>
      <c r="L410" s="362"/>
      <c r="M410" s="362"/>
      <c r="N410" s="362"/>
      <c r="O410" s="362"/>
      <c r="P410" s="362"/>
      <c r="Q410" s="362"/>
      <c r="R410" s="362"/>
      <c r="S410" s="362"/>
      <c r="T410" s="362"/>
      <c r="U410" s="362"/>
      <c r="V410" s="347" t="s">
        <v>307</v>
      </c>
      <c r="W410" s="362"/>
      <c r="X410" s="362"/>
      <c r="Y410" s="362"/>
      <c r="Z410" s="362"/>
      <c r="AA410" s="388" t="s">
        <v>1100</v>
      </c>
      <c r="AB410" s="362"/>
      <c r="AC410" s="362"/>
      <c r="AD410" s="362"/>
      <c r="AE410" s="362"/>
      <c r="AF410" s="454"/>
      <c r="AG410" s="454"/>
      <c r="AH410" s="454"/>
      <c r="AI410" s="362"/>
    </row>
    <row r="411" spans="1:35" s="352" customFormat="1" ht="25.5">
      <c r="A411" s="456"/>
      <c r="B411" s="456"/>
      <c r="C411" s="453"/>
      <c r="D411" s="453"/>
      <c r="E411" s="453"/>
      <c r="F411" s="453"/>
      <c r="G411" s="373"/>
      <c r="H411" s="362"/>
      <c r="I411" s="362"/>
      <c r="J411" s="362"/>
      <c r="K411" s="362" t="s">
        <v>284</v>
      </c>
      <c r="L411" s="362"/>
      <c r="M411" s="362"/>
      <c r="N411" s="362"/>
      <c r="O411" s="362"/>
      <c r="P411" s="362"/>
      <c r="Q411" s="362"/>
      <c r="R411" s="362"/>
      <c r="S411" s="362"/>
      <c r="T411" s="362"/>
      <c r="U411" s="362"/>
      <c r="V411" s="396" t="s">
        <v>45</v>
      </c>
      <c r="W411" s="362"/>
      <c r="X411" s="362"/>
      <c r="Y411" s="362"/>
      <c r="Z411" s="362"/>
      <c r="AA411" s="362"/>
      <c r="AB411" s="543"/>
      <c r="AC411" s="544"/>
      <c r="AD411" s="362"/>
      <c r="AE411" s="362"/>
      <c r="AF411" s="454"/>
      <c r="AG411" s="454"/>
      <c r="AH411" s="454"/>
      <c r="AI411" s="362"/>
    </row>
    <row r="412" spans="1:35" s="352" customFormat="1" ht="12.75">
      <c r="A412" s="456"/>
      <c r="B412" s="456"/>
      <c r="C412" s="453"/>
      <c r="D412" s="453"/>
      <c r="E412" s="453"/>
      <c r="F412" s="453"/>
      <c r="G412" s="373"/>
      <c r="H412" s="362"/>
      <c r="I412" s="362"/>
      <c r="J412" s="362"/>
      <c r="K412" s="362" t="s">
        <v>288</v>
      </c>
      <c r="L412" s="362"/>
      <c r="M412" s="362"/>
      <c r="N412" s="362"/>
      <c r="O412" s="362"/>
      <c r="P412" s="362"/>
      <c r="Q412" s="362"/>
      <c r="R412" s="362"/>
      <c r="S412" s="362"/>
      <c r="T412" s="362"/>
      <c r="U412" s="362"/>
      <c r="V412" s="362"/>
      <c r="W412" s="362"/>
      <c r="X412" s="362"/>
      <c r="Y412" s="362"/>
      <c r="Z412" s="362"/>
      <c r="AA412" s="362"/>
      <c r="AB412" s="544"/>
      <c r="AC412" s="544"/>
      <c r="AD412" s="362"/>
      <c r="AE412" s="362"/>
      <c r="AF412" s="454"/>
      <c r="AG412" s="454"/>
      <c r="AH412" s="454"/>
      <c r="AI412" s="362"/>
    </row>
    <row r="413" spans="1:35" s="362" customFormat="1" ht="12.75">
      <c r="A413" s="457"/>
      <c r="B413" s="457"/>
      <c r="AB413" s="544"/>
      <c r="AC413" s="544"/>
    </row>
  </sheetData>
  <mergeCells count="2">
    <mergeCell ref="B1:AH2"/>
    <mergeCell ref="B3:T3"/>
  </mergeCells>
  <conditionalFormatting sqref="V372:V376 V410 V417 V405:V406 V382 V397 V366:V370 V395 V380 V378 V338:V342 V319:V325 V315 V286 V280 V284 V278 V289 V361:V362 V293:V309 V330 V332:V336 V291 V317 V327 V351 V353:V359 V269 V257:V258 V255 V119:V127 V241:V242 V249 V251:V253 V271 V238 V232:V233 V222:V223 V208:V211 V220 V179 V193 V229:V230 V184:V188 V171:V172 V174:V177 V181:V182 V203:V206 V227 V129 V144:V146 V148 V105:V106 V108:V112 V114:V117 V131:V135 V142 V150:V151 V153:V155 V75:V83 V38:V42 V18:V19 V31 V28 V25 V97:V100 V70:V71 V33:V36 V64:V65 V67:V68 V73 V85:V86 V88:V89 V92:V95 V45:V51 V53:V61 V137:V140 V157:V163 V165:V169 V262:V264 V266:V267">
    <cfRule type="containsText" dxfId="164" priority="163" stopIfTrue="1" operator="containsText" text="käynnissä">
      <formula>NOT(ISERROR(SEARCH("käynnissä",V18)))</formula>
    </cfRule>
    <cfRule type="cellIs" dxfId="163" priority="164" stopIfTrue="1" operator="equal">
      <formula>0</formula>
    </cfRule>
    <cfRule type="containsText" dxfId="162" priority="165" stopIfTrue="1" operator="containsText" text="ei toteuteta">
      <formula>NOT(ISERROR(SEARCH("ei toteuteta",V18)))</formula>
    </cfRule>
    <cfRule type="containsText" dxfId="161" priority="166" stopIfTrue="1" operator="containsText" text="ei tietoja">
      <formula>NOT(ISERROR(SEARCH("ei tietoja",V18)))</formula>
    </cfRule>
    <cfRule type="containsText" dxfId="160" priority="167" stopIfTrue="1" operator="containsText" text="aloitettu">
      <formula>NOT(ISERROR(SEARCH("aloitettu",V18)))</formula>
    </cfRule>
    <cfRule type="containsText" dxfId="159" priority="168" stopIfTrue="1" operator="containsText" text="käynnissä">
      <formula>NOT(ISERROR(SEARCH("käynnissä",V18)))</formula>
    </cfRule>
    <cfRule type="cellIs" dxfId="158" priority="169" stopIfTrue="1" operator="equal">
      <formula>#REF!</formula>
    </cfRule>
  </conditionalFormatting>
  <conditionalFormatting sqref="V88">
    <cfRule type="containsText" dxfId="157" priority="158" stopIfTrue="1" operator="containsText" text="ei toteuteta">
      <formula>NOT(ISERROR(SEARCH("ei toteuteta",V88)))</formula>
    </cfRule>
    <cfRule type="containsText" dxfId="156" priority="159" stopIfTrue="1" operator="containsText" text="ei tietoja">
      <formula>NOT(ISERROR(SEARCH("ei tietoja",V88)))</formula>
    </cfRule>
    <cfRule type="containsText" dxfId="155" priority="160" stopIfTrue="1" operator="containsText" text="aloitettu">
      <formula>NOT(ISERROR(SEARCH("aloitettu",V88)))</formula>
    </cfRule>
    <cfRule type="containsText" dxfId="154" priority="161" stopIfTrue="1" operator="containsText" text="käynnissä">
      <formula>NOT(ISERROR(SEARCH("käynnissä",V88)))</formula>
    </cfRule>
    <cfRule type="cellIs" dxfId="153" priority="162" stopIfTrue="1" operator="equal">
      <formula>#REF!</formula>
    </cfRule>
  </conditionalFormatting>
  <conditionalFormatting sqref="Y410 Y388 Y417 Y405:Y406 Y390 Y378:Y383 Y395:Y398 Y400 Y345 Y341:Y343 Y284:Y287 Y289:Y310 Y332:Y338 Y351:Y363 Y366:Y374 Y248:Y255 Y257:Y258 Y238 Y222:Y223 Y219:Y220 Y181:Y191 Y193:Y194 Y203:Y212 Y227:Y235 Y240:Y245 Y314:Y330 Y129 Y64:Y93 Y95:Y101 Y18:Y19 Y33:Y42 Y30:Y31 Y28 Y25 Y13 Y45:Y61 Y105:Y127 Y131:Y165 Y168:Y179 Y262:Y264 Y266:Y280">
    <cfRule type="containsText" dxfId="152" priority="155" stopIfTrue="1" operator="containsText" text="suuri kust+säästö">
      <formula>NOT(ISERROR(SEARCH("suuri kust+säästö",Y13)))</formula>
    </cfRule>
    <cfRule type="containsText" dxfId="151" priority="156" stopIfTrue="1" operator="containsText" text="pieni kust.tehokkuus">
      <formula>NOT(ISERROR(SEARCH("pieni kust.tehokkuus",Y13)))</formula>
    </cfRule>
    <cfRule type="containsText" dxfId="150" priority="157" stopIfTrue="1" operator="containsText" text="hyvä kust.tehokkuus">
      <formula>NOT(ISERROR(SEARCH("hyvä kust.tehokkuus",Y13)))</formula>
    </cfRule>
  </conditionalFormatting>
  <dataValidations count="67">
    <dataValidation type="list" allowBlank="1" showInputMessage="1" showErrorMessage="1" sqref="Q400:Q401 Q157:R161 Q272 Q128 Q346:Q348 Q221:Q223 Q44 Q180:R180 Q250:Q256 Q125:R125 Q178:Q179 Q66 Q33 Q183:Q185 Q390:Q393 Q34:R35 Q32:R32 Q17:R24 Q30:Q31 Q152:Q153 Q67:R68 Q118:Q124 Q214:Q217 Q257:R258 Q26:R27 Q375:Q376 Q143:Q145 Q274:Q288 Q88:R95 Q164:Q165 Q25 Q112:R113 Q45:R47 Q228:Q232 Q361:Q362 Q323:Q324 Q48:Q61 Q108 Q330:Q333 Q187:Q191 Q259:Q261 Q13:R13 Q236:Q242 Q338:Q341 Q302:Q308 Q383:Q386 Q97:R100 Q356:Q357 Q62:R63 Q156 Q173:Q175 Q136:Q138 Q36:Q40 Q205:Q206 Q129:R133 Q114:Q115 Q107:R107 Q204:R204 Q198:Q203 Q166:R167 Q186:R186 Q168 Q102:R104 Q74:Q82 Q69:Q70 Q110:Q111 Q109:R109 Q14 Q294:Q300 Q319:Q321 Q353:Q354 Q366:Q372 Q262:R264 Q265">
      <formula1>$Q$406:$Q$410</formula1>
    </dataValidation>
    <dataValidation type="list" allowBlank="1" showInputMessage="1" showErrorMessage="1" sqref="J400:J401 J102:J104 J272 J353:J354 J346:J348 J198:J206 J250:J256 J221:J223 J32 J88:J95 J25 J228:J230 J330:J333 J67:J68 J165 J125 J338:J341 J361:J362 J323:J324 J375:J376 J259:J261 J13:J14 J312 J144:J145 J302:J308 J18:J19 J236:J242 J174:J175 J128:J133 J390:J393 J107 J153 J157 J112:J115 J383:J386 J44:J51 J179:J180 J274:J288 J186:J191 J168 J34:J35 J109 J97:J100 J294:J300 J319:J321 J356:J357 J366:J372 J214:J217 J265">
      <formula1>$J$406:$J$408</formula1>
    </dataValidation>
    <dataValidation type="list" allowBlank="1" showInputMessage="1" showErrorMessage="1" sqref="Y400:Y401 Y118:Y125 Y272 Y330:Y333 Y346:Y348 Y302:Y308 Y74:Y82 Y250:Y256 Y30:Y40 Y156:Y157 Y107:Y115 Y259:Y261 Y274:Y288 Y88:Y95 Y361:Y362 Y173:Y175 Y221:Y223 Y183:Y191 Y338:Y341 Y198:Y206 Y323:Y324 Y44:Y61 Y356:Y357 Y375:Y376 Y25 Y13:Y14 Y97:Y100 Y228:Y232 Y383:Y386 Y390:Y393 Y236:Y242 Y102:Y104 Y152:Y153 Y143:Y145 Y164:Y165 Y128:Y133 Y168 Y66:Y70 Y178:Y180 Y136:Y138 Y18:Y19 Y294:Y300 Y319:Y321 Y353:Y354 Y366:Y372 Y214:Y217 Y265">
      <formula1>$Y$406:$Y$409</formula1>
    </dataValidation>
    <dataValidation type="list" allowBlank="1" showInputMessage="1" showErrorMessage="1" sqref="K400:K401 K158:K161 K328 K272 K228:K232 K337:K338 K330:K333 K88:K95 K345:K348 K200:K201 K198 K74:K82 K30:K32 K383:K386 K302:K308 K156 K13:K14 K203:K206 K341 K17:K18 K352:K353 K323:K324 K236:K242 K143:K145 K128:K133 K20:K24 K136:K138 K221:K223 K213:K217 K26:K27 K166:K168 K66:K70 K102:K104 K164 K98:K100 K375:K376 K183:K191 K34:K39 K107:K113 K61:K63 K152:K153 K118:K125 K173:K175 K178:K180 K294:K300 K318:K321 K274:K288 K355:K357 K360:K363 K390:K393 K366:K372 K44:K59 K250:K265">
      <formula1>$K$406:$K$413</formula1>
    </dataValidation>
    <dataValidation type="list" allowBlank="1" showInputMessage="1" showErrorMessage="1" sqref="F383 F156:F161 F328 F272 F228:F232 F250:F255 F337:F341 F97:F100 F330:F333 F400 F302:F308 F199 F74:F82 F164:F168 F375:F376 F102:F104 F257:F258 F236:F242 F323:F324 F178:F180 F143:F145 F345:F348 F30:F40 F88:F95 F136:F138 F183:F191 F213 F66:F70 F204 F129:F133 F107:F115 F61:F63 F13:F14 F17:F27 F152:F153 F118:F125 F173:F175 F294:F300 F318:F321 F274:F288 F352:F357 F360:F363 F390 F366:F372 F44:F59 F262:F264">
      <formula1>$F$406:$F$407</formula1>
    </dataValidation>
    <dataValidation type="list" allowBlank="1" showInputMessage="1" showErrorMessage="1" sqref="G390:G393 G156:G161 G328 G272 G228:G232 G74:G82 G213:G217 G337:G341 G302:G308 G330:G333 G88:G95 G107:G115 G30:G40 G17:G27 G178:G180 G383:G386 G236:G242 G221:G223 G198:G206 G323:G324 G345:G348 G143:G145 G97:G100 G66:G70 G164:G168 G183:G191 G102:G104 G128:G133 G136:G138 G61:G63 G13:G14 G152:G153 G118:G125 G173:G175 G294:G300 G318:G321 G274:G288 G352:G357 G360:G363 G400:G401 G366:G376 G44:G59 G250:G265">
      <formula1>$G$406:$G$408</formula1>
    </dataValidation>
    <dataValidation type="list" allowBlank="1" showInputMessage="1" showErrorMessage="1" sqref="H400:I401 H156:I161 H328:I328 H272:I272 H228:I232 H74:I82 H337:I341 H302:I308 H221:I221 H107:I115 H383:I383 H30:I40 H66:I70 H143:I145 H236:I242 H88:I95 H164:I168 H198:I206 H97:I100 H323:I324 H345:I348 H136:I138 H330:I333 H178:I180 H102:I104 H128:I133 H213:I215 H183:I191 H375:I376 H61:I63 H13:I14 H17:I27 H152:I153 H118:I125 H173:I175 H294:I300 H318:I321 H274:I288 H352:I357 H360:I363 H390:I390 H366:I372 H44:I59 H250:I265">
      <formula1>$H$406:$H$407</formula1>
    </dataValidation>
    <dataValidation type="list" allowBlank="1" showInputMessage="1" showErrorMessage="1" sqref="N383:N386 N400:N401 N390:N393 N352:N363 N345:N348 N318:N324 N366:N376 N292:N308 N228:N245 N272:N288 N213:N215 N221:N223 N198:N208 N328:N341 N183:N191 N173:N175 N178:N180 N44:N63 N164:N168 N88:N95 N74:N82 N66:N70 N97:N100 N13:N14 N17:N27 N30:N40 N102:N104 N107:N115 N136:N138 N152:N153 N156:N161 N128:N133 N118:N125 N143:N145 N250:N265">
      <formula1>#REF!</formula1>
    </dataValidation>
    <dataValidation type="list" allowBlank="1" showInputMessage="1" showErrorMessage="1" sqref="S383 S156:S161 S328 S272 S228:S232 S88:S95 S74:S82 S164:S168 S400 S302:S308 S337:S341 S330:S333 S107:S115 S198:S199 S221:S223 S201:S206 S17:S27 S97:S100 S345:S348 S102:S104 S236:S242 S323:S324 S213:S214 S128:S133 S66:S70 S136:S138 S143:S145 S30:S40 S183:S191 S375:S376 S44:S63 S13:S14 S152:S153 S118:S125 S173:S175 S178:S180 S294:S300 S318:S321 S274:S288 S352:S357 S360:S363 S390 S366:S372 S250:S265">
      <formula1>$S$406:$S$407</formula1>
    </dataValidation>
    <dataValidation type="list" allowBlank="1" showInputMessage="1" showErrorMessage="1" sqref="V391:V393 V157:V161 V338 V330:V333 V184:V191 V114:V115 V348 V372 V312 V341 V323:V324 V302:V308 V232 V215:V217 V222:V223 V165:V168 V384:V386 V199:V206 V179:V180 V102:V104 V129:V133 V53:V63 V274 V70 V38:V40 V405 V44:V51 V24:V27 V18:V21 V75:V82 V375:V376 V119:V125 V144:V145 V153 V137:V139 V174:V175 V294:V300 V286:V288 V319:V321 V355:V357 V353 V14 V361:V362 V31:V36 V234:V239 V67:V68 V88:V95 V97:V100 V108:V112 V229:V230 V346 V251:V253 V255:V258 V241:V242 V276:V284 V366:V370 V401 V260:V265">
      <formula1>$V$406:$V$411</formula1>
    </dataValidation>
    <dataValidation type="list" allowBlank="1" showInputMessage="1" showErrorMessage="1" sqref="V358:V359 V347 V301 V322 V373:V374 V334:V336 V339:V340 V354 V293 V273 V208 V233 V329 V243:V245">
      <formula1>#REF!</formula1>
    </dataValidation>
    <dataValidation type="list" allowBlank="1" showInputMessage="1" showErrorMessage="1" sqref="Q358:Q359">
      <formula1>$Q$404:$Q$408</formula1>
    </dataValidation>
    <dataValidation type="list" allowBlank="1" showInputMessage="1" showErrorMessage="1" sqref="J358:J359">
      <formula1>$J$404:$J$406</formula1>
    </dataValidation>
    <dataValidation type="list" allowBlank="1" showInputMessage="1" showErrorMessage="1" sqref="Y358:Y359">
      <formula1>$Y$404:$Y$407</formula1>
    </dataValidation>
    <dataValidation type="list" allowBlank="1" showInputMessage="1" showErrorMessage="1" sqref="F358:F359">
      <formula1>$F$404:$F$405</formula1>
    </dataValidation>
    <dataValidation type="list" allowBlank="1" showInputMessage="1" showErrorMessage="1" sqref="G358:G359">
      <formula1>$G$404:$G$406</formula1>
    </dataValidation>
    <dataValidation type="list" allowBlank="1" showInputMessage="1" showErrorMessage="1" sqref="H358:I359">
      <formula1>$H$404:$H$405</formula1>
    </dataValidation>
    <dataValidation type="list" allowBlank="1" showInputMessage="1" showErrorMessage="1" sqref="S358:S359">
      <formula1>$S$404:$S$405</formula1>
    </dataValidation>
    <dataValidation type="list" allowBlank="1" showInputMessage="1" showErrorMessage="1" sqref="Q301 Q292:Q293 Q207:Q208 Q322">
      <formula1>$Q$410:$Q$414</formula1>
    </dataValidation>
    <dataValidation type="list" allowBlank="1" showInputMessage="1" showErrorMessage="1" sqref="J301 J292:J293 J207:J208 J322">
      <formula1>$J$410:$J$412</formula1>
    </dataValidation>
    <dataValidation type="list" allowBlank="1" showInputMessage="1" showErrorMessage="1" sqref="Y301 Y292:Y293 Y207:Y208 Y322">
      <formula1>$Y$410:$Y$413</formula1>
    </dataValidation>
    <dataValidation type="list" allowBlank="1" showInputMessage="1" showErrorMessage="1" sqref="G301 G292:G293 G207:G208 G322">
      <formula1>$G$410:$G$412</formula1>
    </dataValidation>
    <dataValidation type="list" allowBlank="1" showInputMessage="1" showErrorMessage="1" sqref="H301:I301 H292:I293 H207:I208 H322:I322">
      <formula1>$H$410:$H$411</formula1>
    </dataValidation>
    <dataValidation type="list" allowBlank="1" showInputMessage="1" showErrorMessage="1" sqref="S301 S292:S293 S207:S208 S322">
      <formula1>$S$410:$S$411</formula1>
    </dataValidation>
    <dataValidation type="list" allowBlank="1" showInputMessage="1" showErrorMessage="1" sqref="F301 F292:F293 F322">
      <formula1>$F$410:$F$411</formula1>
    </dataValidation>
    <dataValidation type="list" allowBlank="1" showInputMessage="1" showErrorMessage="1" sqref="K292 K207:K208">
      <formula1>$K$410:$K$417</formula1>
    </dataValidation>
    <dataValidation type="list" allowBlank="1" showInputMessage="1" showErrorMessage="1" sqref="Q334:Q336">
      <formula1>$Q$408:$Q$412</formula1>
    </dataValidation>
    <dataValidation type="list" allowBlank="1" showInputMessage="1" showErrorMessage="1" sqref="J334:J336">
      <formula1>$J$408:$J$410</formula1>
    </dataValidation>
    <dataValidation type="list" allowBlank="1" showInputMessage="1" showErrorMessage="1" sqref="Y334:Y336">
      <formula1>$Y$408:$Y$411</formula1>
    </dataValidation>
    <dataValidation type="list" allowBlank="1" showInputMessage="1" showErrorMessage="1" sqref="F334:F336">
      <formula1>$F$408:$F$409</formula1>
    </dataValidation>
    <dataValidation type="list" allowBlank="1" showInputMessage="1" showErrorMessage="1" sqref="G334:G336">
      <formula1>$G$408:$G$410</formula1>
    </dataValidation>
    <dataValidation type="list" allowBlank="1" showInputMessage="1" showErrorMessage="1" sqref="H334:I336">
      <formula1>$H$408:$H$409</formula1>
    </dataValidation>
    <dataValidation type="list" allowBlank="1" showInputMessage="1" showErrorMessage="1" sqref="S334:S336">
      <formula1>$S$408:$S$409</formula1>
    </dataValidation>
    <dataValidation type="list" allowBlank="1" showInputMessage="1" showErrorMessage="1" sqref="Q373:Q374">
      <formula1>$Q$402:$Q$406</formula1>
    </dataValidation>
    <dataValidation type="list" allowBlank="1" showInputMessage="1" showErrorMessage="1" sqref="J373:J374">
      <formula1>$J$402:$J$404</formula1>
    </dataValidation>
    <dataValidation type="list" allowBlank="1" showInputMessage="1" showErrorMessage="1" sqref="Y373:Y374">
      <formula1>$Y$402:$Y$405</formula1>
    </dataValidation>
    <dataValidation type="list" allowBlank="1" showInputMessage="1" showErrorMessage="1" sqref="F373:F374">
      <formula1>$F$402:$F$403</formula1>
    </dataValidation>
    <dataValidation type="list" allowBlank="1" showInputMessage="1" showErrorMessage="1" sqref="H373:I374">
      <formula1>$H$402:$H$403</formula1>
    </dataValidation>
    <dataValidation type="list" allowBlank="1" showInputMessage="1" showErrorMessage="1" sqref="S373:S374">
      <formula1>$S$402:$S$403</formula1>
    </dataValidation>
    <dataValidation type="list" allowBlank="1" showInputMessage="1" showErrorMessage="1" sqref="Q273 Q329">
      <formula1>$Q$400:$Q$404</formula1>
    </dataValidation>
    <dataValidation type="list" allowBlank="1" showInputMessage="1" showErrorMessage="1" sqref="J273 J329">
      <formula1>$J$400:$J$402</formula1>
    </dataValidation>
    <dataValidation type="list" allowBlank="1" showInputMessage="1" showErrorMessage="1" sqref="Y273 Y329">
      <formula1>$Y$400:$Y$403</formula1>
    </dataValidation>
    <dataValidation type="list" allowBlank="1" showInputMessage="1" showErrorMessage="1" sqref="F273 F329">
      <formula1>$F$400:$F$401</formula1>
    </dataValidation>
    <dataValidation type="list" allowBlank="1" showInputMessage="1" showErrorMessage="1" sqref="G273 G329">
      <formula1>$G$400:$G$402</formula1>
    </dataValidation>
    <dataValidation type="list" allowBlank="1" showInputMessage="1" showErrorMessage="1" sqref="H273:I273 H329:I329">
      <formula1>$H$400:$H$401</formula1>
    </dataValidation>
    <dataValidation type="list" allowBlank="1" showInputMessage="1" showErrorMessage="1" sqref="S273 S329">
      <formula1>$S$400:$S$401</formula1>
    </dataValidation>
    <dataValidation type="list" allowBlank="1" showInputMessage="1" showErrorMessage="1" sqref="Q243:Q245">
      <formula1>$Q$399:$Q$403</formula1>
    </dataValidation>
    <dataValidation type="list" allowBlank="1" showInputMessage="1" showErrorMessage="1" sqref="J243:J245">
      <formula1>$J$399:$J$401</formula1>
    </dataValidation>
    <dataValidation type="list" allowBlank="1" showInputMessage="1" showErrorMessage="1" sqref="Y243:Y245">
      <formula1>$Y$399:$Y$402</formula1>
    </dataValidation>
    <dataValidation type="list" allowBlank="1" showInputMessage="1" showErrorMessage="1" sqref="K243:K245">
      <formula1>$K$399:$K$406</formula1>
    </dataValidation>
    <dataValidation type="list" allowBlank="1" showInputMessage="1" showErrorMessage="1" sqref="F243:F245">
      <formula1>$F$399:$F$400</formula1>
    </dataValidation>
    <dataValidation type="list" allowBlank="1" showInputMessage="1" showErrorMessage="1" sqref="G243:G245">
      <formula1>$G$399:$G$401</formula1>
    </dataValidation>
    <dataValidation type="list" allowBlank="1" showInputMessage="1" showErrorMessage="1" sqref="H243:I245">
      <formula1>$H$399:$H$400</formula1>
    </dataValidation>
    <dataValidation type="list" allowBlank="1" showInputMessage="1" showErrorMessage="1" sqref="S243:S245">
      <formula1>$S$399:$S$400</formula1>
    </dataValidation>
    <dataValidation type="list" allowBlank="1" showInputMessage="1" showErrorMessage="1" sqref="Q234:R235 Q233">
      <formula1>$Q$398:$Q$402</formula1>
    </dataValidation>
    <dataValidation type="list" allowBlank="1" showInputMessage="1" showErrorMessage="1" sqref="Y233">
      <formula1>$Y$398:$Y$401</formula1>
    </dataValidation>
    <dataValidation type="list" allowBlank="1" showInputMessage="1" showErrorMessage="1" sqref="K233:K235">
      <formula1>$K$398:$K$405</formula1>
    </dataValidation>
    <dataValidation type="list" allowBlank="1" showInputMessage="1" showErrorMessage="1" sqref="F233:F235">
      <formula1>$F$398:$F$399</formula1>
    </dataValidation>
    <dataValidation type="list" allowBlank="1" showInputMessage="1" showErrorMessage="1" sqref="G233:G235">
      <formula1>$G$398:$G$400</formula1>
    </dataValidation>
    <dataValidation type="list" allowBlank="1" showInputMessage="1" showErrorMessage="1" sqref="H233:I235">
      <formula1>$H$398:$H$399</formula1>
    </dataValidation>
    <dataValidation type="list" allowBlank="1" showInputMessage="1" showErrorMessage="1" sqref="S233:S235">
      <formula1>$S$398:$S$399</formula1>
    </dataValidation>
    <dataValidation type="list" allowBlank="1" showInputMessage="1" showErrorMessage="1" sqref="K329">
      <formula1>$K$400:$K$407</formula1>
    </dataValidation>
    <dataValidation type="list" allowBlank="1" showInputMessage="1" showErrorMessage="1" sqref="J60">
      <formula1>$I$393:$I$395</formula1>
    </dataValidation>
    <dataValidation type="list" allowBlank="1" showInputMessage="1" showErrorMessage="1" sqref="K60">
      <formula1>$J$393:$J$400</formula1>
    </dataValidation>
    <dataValidation type="list" allowBlank="1" showInputMessage="1" showErrorMessage="1" sqref="F60">
      <formula1>$E$393:$E$394</formula1>
    </dataValidation>
    <dataValidation type="list" allowBlank="1" showInputMessage="1" showErrorMessage="1" sqref="G60">
      <formula1>$F$393:$F$395</formula1>
    </dataValidation>
    <dataValidation type="list" allowBlank="1" showInputMessage="1" showErrorMessage="1" sqref="H60:I60">
      <formula1>$G$393:$G$394</formula1>
    </dataValidation>
  </dataValidations>
  <pageMargins left="0.70866141732283472" right="0.70866141732283472" top="0.74803149606299213" bottom="0.74803149606299213" header="0.31496062992125984" footer="0.31496062992125984"/>
  <pageSetup paperSize="8" scale="66" fitToHeight="10" orientation="portrait" verticalDpi="300" r:id="rId1"/>
  <headerFooter>
    <oddFooter>&amp;LSEAP Versio 8
10.05.2010
Tulostusversiossa eivät näy kaikki sarakkeet</oddFooter>
  </headerFooter>
  <drawing r:id="rId2"/>
  <legacyDrawing r:id="rId3"/>
</worksheet>
</file>

<file path=xl/worksheets/sheet6.xml><?xml version="1.0" encoding="utf-8"?>
<worksheet xmlns="http://schemas.openxmlformats.org/spreadsheetml/2006/main" xmlns:r="http://schemas.openxmlformats.org/officeDocument/2006/relationships">
  <sheetPr>
    <pageSetUpPr fitToPage="1"/>
  </sheetPr>
  <dimension ref="A1:AN389"/>
  <sheetViews>
    <sheetView zoomScaleNormal="100" zoomScaleSheetLayoutView="80" workbookViewId="0">
      <pane ySplit="6" topLeftCell="A175" activePane="bottomLeft" state="frozen"/>
      <selection activeCell="A9" sqref="A9"/>
      <selection pane="bottomLeft" activeCell="D4" sqref="A4:D380"/>
    </sheetView>
  </sheetViews>
  <sheetFormatPr defaultRowHeight="18" outlineLevelRow="1"/>
  <cols>
    <col min="1" max="1" width="5.85546875" style="435" customWidth="1"/>
    <col min="2" max="2" width="10.42578125" style="435" customWidth="1"/>
    <col min="3" max="3" width="34.42578125" style="320" customWidth="1"/>
    <col min="4" max="4" width="42.5703125" style="320" customWidth="1"/>
    <col min="5" max="5" width="36" style="320" customWidth="1"/>
    <col min="6" max="6" width="3.28515625" style="320" customWidth="1"/>
    <col min="7" max="7" width="19.7109375" style="367" customWidth="1"/>
    <col min="8" max="8" width="15" style="334" hidden="1" customWidth="1"/>
    <col min="9" max="9" width="15.85546875" style="334" hidden="1" customWidth="1"/>
    <col min="10" max="10" width="15.28515625" style="334" hidden="1" customWidth="1"/>
    <col min="11" max="11" width="36" style="334" customWidth="1"/>
    <col min="12" max="12" width="17.5703125" style="334" customWidth="1"/>
    <col min="13" max="13" width="17.140625" style="334" hidden="1" customWidth="1"/>
    <col min="14" max="14" width="29.42578125" style="334" hidden="1" customWidth="1"/>
    <col min="15" max="16" width="13.42578125" style="334" hidden="1" customWidth="1"/>
    <col min="17" max="17" width="13.7109375" style="334" hidden="1" customWidth="1"/>
    <col min="18" max="18" width="12.7109375" style="334" hidden="1" customWidth="1"/>
    <col min="19" max="19" width="13" style="334" hidden="1" customWidth="1"/>
    <col min="20" max="20" width="13.7109375" style="334" hidden="1" customWidth="1"/>
    <col min="21" max="21" width="13.5703125" style="334" hidden="1" customWidth="1"/>
    <col min="22" max="22" width="12" style="334" customWidth="1"/>
    <col min="23" max="23" width="19" style="334" hidden="1" customWidth="1"/>
    <col min="24" max="24" width="16" style="334" hidden="1" customWidth="1"/>
    <col min="25" max="25" width="19.140625" style="334" hidden="1" customWidth="1"/>
    <col min="26" max="26" width="12.140625" style="334" customWidth="1"/>
    <col min="27" max="29" width="11.5703125" style="334" customWidth="1"/>
    <col min="30" max="30" width="11.28515625" style="334" customWidth="1"/>
    <col min="31" max="31" width="12.140625" style="334" customWidth="1"/>
    <col min="32" max="32" width="12.7109375" customWidth="1"/>
    <col min="33" max="33" width="13.28515625" customWidth="1"/>
    <col min="34" max="34" width="13" customWidth="1"/>
    <col min="35" max="35" width="44.85546875" style="334" customWidth="1"/>
  </cols>
  <sheetData>
    <row r="1" spans="1:40" s="104" customFormat="1" ht="34.5" hidden="1" thickBot="1">
      <c r="A1" s="534"/>
      <c r="B1" s="833" t="s">
        <v>207</v>
      </c>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468"/>
    </row>
    <row r="2" spans="1:40" s="104" customFormat="1" ht="34.5" hidden="1" thickBot="1">
      <c r="A2" s="534"/>
      <c r="B2" s="834"/>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469"/>
    </row>
    <row r="3" spans="1:40" s="104" customFormat="1" ht="24.75" hidden="1" customHeight="1" thickBot="1">
      <c r="A3" s="534"/>
      <c r="B3" s="832"/>
      <c r="C3" s="811"/>
      <c r="D3" s="811"/>
      <c r="E3" s="811"/>
      <c r="F3" s="811"/>
      <c r="G3" s="811"/>
      <c r="H3" s="811"/>
      <c r="I3" s="811"/>
      <c r="J3" s="811"/>
      <c r="K3" s="811"/>
      <c r="L3" s="811"/>
      <c r="M3" s="811"/>
      <c r="N3" s="811"/>
      <c r="O3" s="811"/>
      <c r="P3" s="811"/>
      <c r="Q3" s="811"/>
      <c r="R3" s="811"/>
      <c r="S3" s="811"/>
      <c r="T3" s="811"/>
      <c r="U3" s="470"/>
      <c r="V3" s="470"/>
      <c r="W3" s="470"/>
      <c r="X3" s="470"/>
      <c r="Y3" s="470"/>
      <c r="Z3" s="470"/>
      <c r="AA3" s="330"/>
      <c r="AB3" s="330"/>
      <c r="AC3" s="330"/>
      <c r="AD3" s="330"/>
      <c r="AE3" s="330"/>
      <c r="AI3" s="471"/>
    </row>
    <row r="4" spans="1:40" s="460" customFormat="1" ht="12" thickBot="1">
      <c r="A4" s="535"/>
      <c r="B4" s="472" t="s">
        <v>883</v>
      </c>
      <c r="C4" s="458" t="s">
        <v>1118</v>
      </c>
      <c r="D4" s="459" t="s">
        <v>259</v>
      </c>
      <c r="E4" s="496">
        <v>40330</v>
      </c>
      <c r="H4" s="459" t="s">
        <v>495</v>
      </c>
      <c r="I4" s="461" t="s">
        <v>260</v>
      </c>
      <c r="J4" s="462"/>
      <c r="M4" s="463"/>
      <c r="N4" s="463"/>
      <c r="O4" s="463"/>
      <c r="P4" s="463"/>
      <c r="Q4" s="463"/>
      <c r="R4" s="463"/>
      <c r="S4" s="463"/>
      <c r="T4" s="463"/>
      <c r="U4" s="463"/>
      <c r="V4" s="463"/>
      <c r="W4" s="463"/>
      <c r="X4" s="463"/>
      <c r="Y4" s="463"/>
      <c r="Z4" s="463"/>
      <c r="AA4" s="463"/>
      <c r="AB4" s="463"/>
      <c r="AC4" s="463"/>
      <c r="AD4" s="463"/>
      <c r="AE4" s="463"/>
      <c r="AF4" s="464"/>
      <c r="AG4" s="464"/>
      <c r="AH4" s="464"/>
      <c r="AI4" s="473"/>
    </row>
    <row r="5" spans="1:40" ht="18.75" hidden="1" thickBot="1">
      <c r="A5" s="474"/>
      <c r="B5" s="474"/>
      <c r="C5" s="475"/>
      <c r="D5" s="475"/>
      <c r="E5" s="475"/>
      <c r="F5" s="475"/>
      <c r="G5" s="476"/>
      <c r="H5" s="477"/>
      <c r="I5" s="477"/>
      <c r="J5" s="477"/>
      <c r="K5" s="477"/>
      <c r="L5" s="477"/>
      <c r="M5" s="477"/>
      <c r="N5" s="477"/>
      <c r="O5" s="477"/>
      <c r="P5" s="477"/>
      <c r="Q5" s="477"/>
      <c r="R5" s="477"/>
      <c r="S5" s="477"/>
      <c r="T5" s="477"/>
      <c r="U5" s="477"/>
      <c r="V5" s="477"/>
      <c r="W5" s="477"/>
      <c r="X5" s="477"/>
      <c r="Y5" s="477"/>
      <c r="Z5" s="477"/>
      <c r="AA5" s="478" t="s">
        <v>500</v>
      </c>
      <c r="AB5" s="479"/>
      <c r="AC5" s="479"/>
      <c r="AD5" s="477"/>
      <c r="AE5" s="477"/>
      <c r="AF5" s="480" t="s">
        <v>501</v>
      </c>
      <c r="AG5" s="481"/>
      <c r="AH5" s="481"/>
      <c r="AI5" s="482"/>
    </row>
    <row r="6" spans="1:40" s="104" customFormat="1" ht="106.5" thickTop="1" thickBot="1">
      <c r="A6" s="536"/>
      <c r="B6" s="153" t="s">
        <v>222</v>
      </c>
      <c r="C6" s="153" t="s">
        <v>223</v>
      </c>
      <c r="D6" s="428" t="s">
        <v>625</v>
      </c>
      <c r="E6" s="428" t="s">
        <v>705</v>
      </c>
      <c r="F6" s="153"/>
      <c r="G6" s="368" t="s">
        <v>278</v>
      </c>
      <c r="H6" s="153" t="s">
        <v>279</v>
      </c>
      <c r="I6" s="153" t="s">
        <v>487</v>
      </c>
      <c r="J6" s="153" t="s">
        <v>382</v>
      </c>
      <c r="K6" s="153" t="s">
        <v>281</v>
      </c>
      <c r="L6" s="153" t="s">
        <v>225</v>
      </c>
      <c r="M6" s="153" t="s">
        <v>488</v>
      </c>
      <c r="N6" s="153" t="s">
        <v>294</v>
      </c>
      <c r="O6" s="428" t="s">
        <v>624</v>
      </c>
      <c r="P6" s="153" t="s">
        <v>262</v>
      </c>
      <c r="Q6" s="153" t="s">
        <v>289</v>
      </c>
      <c r="R6" s="153" t="s">
        <v>293</v>
      </c>
      <c r="S6" s="153" t="s">
        <v>295</v>
      </c>
      <c r="T6" s="153" t="s">
        <v>226</v>
      </c>
      <c r="U6" s="153" t="s">
        <v>227</v>
      </c>
      <c r="V6" s="153" t="s">
        <v>489</v>
      </c>
      <c r="W6" s="153" t="s">
        <v>301</v>
      </c>
      <c r="X6" s="153" t="s">
        <v>302</v>
      </c>
      <c r="Y6" s="153" t="s">
        <v>496</v>
      </c>
      <c r="Z6" s="374" t="s">
        <v>261</v>
      </c>
      <c r="AA6" s="374" t="s">
        <v>492</v>
      </c>
      <c r="AB6" s="374" t="s">
        <v>490</v>
      </c>
      <c r="AC6" s="374" t="s">
        <v>491</v>
      </c>
      <c r="AD6" s="374" t="s">
        <v>299</v>
      </c>
      <c r="AE6" s="375" t="s">
        <v>300</v>
      </c>
      <c r="AF6" s="155" t="s">
        <v>229</v>
      </c>
      <c r="AG6" s="156" t="s">
        <v>228</v>
      </c>
      <c r="AH6" s="425" t="s">
        <v>702</v>
      </c>
      <c r="AI6" s="483" t="s">
        <v>703</v>
      </c>
    </row>
    <row r="7" spans="1:40" s="49" customFormat="1" ht="16.5" thickTop="1">
      <c r="A7" s="537">
        <v>1</v>
      </c>
      <c r="B7" s="484" t="s">
        <v>655</v>
      </c>
      <c r="C7" s="321"/>
      <c r="D7" s="321"/>
      <c r="E7" s="321"/>
      <c r="F7" s="321"/>
      <c r="G7" s="369"/>
      <c r="H7" s="335"/>
      <c r="I7" s="335"/>
      <c r="J7" s="335"/>
      <c r="K7" s="335"/>
      <c r="L7" s="335"/>
      <c r="M7" s="335"/>
      <c r="N7" s="335"/>
      <c r="O7" s="335"/>
      <c r="P7" s="335"/>
      <c r="Q7" s="335"/>
      <c r="R7" s="335"/>
      <c r="S7" s="335"/>
      <c r="T7" s="335"/>
      <c r="U7" s="335"/>
      <c r="V7" s="335"/>
      <c r="W7" s="335"/>
      <c r="X7" s="335"/>
      <c r="Y7" s="335"/>
      <c r="Z7" s="335"/>
      <c r="AA7" s="335"/>
      <c r="AB7" s="335"/>
      <c r="AC7" s="335"/>
      <c r="AD7" s="335"/>
      <c r="AE7" s="335"/>
      <c r="AF7" s="309"/>
      <c r="AG7" s="310"/>
      <c r="AH7" s="311"/>
      <c r="AI7" s="485"/>
      <c r="AJ7" s="376" t="s">
        <v>493</v>
      </c>
      <c r="AK7" s="376"/>
      <c r="AL7" s="376"/>
      <c r="AM7" s="376"/>
      <c r="AN7" s="376"/>
    </row>
    <row r="8" spans="1:40">
      <c r="A8" s="474"/>
      <c r="B8" s="474"/>
      <c r="C8" s="475"/>
      <c r="D8" s="475"/>
      <c r="E8" s="475"/>
      <c r="F8" s="475"/>
      <c r="G8" s="476"/>
      <c r="H8" s="477"/>
      <c r="I8" s="477"/>
      <c r="J8" s="477"/>
      <c r="K8" s="477"/>
      <c r="L8" s="477"/>
      <c r="M8" s="477"/>
      <c r="N8" s="477"/>
      <c r="O8" s="477"/>
      <c r="P8" s="477"/>
      <c r="Q8" s="477"/>
      <c r="R8" s="477"/>
      <c r="S8" s="477"/>
      <c r="T8" s="477"/>
      <c r="U8" s="477"/>
      <c r="V8" s="477"/>
      <c r="W8" s="477"/>
      <c r="X8" s="477"/>
      <c r="Y8" s="477"/>
      <c r="Z8" s="477"/>
      <c r="AA8" s="477"/>
      <c r="AB8" s="477"/>
      <c r="AC8" s="477"/>
      <c r="AD8" s="477"/>
      <c r="AE8" s="477"/>
      <c r="AF8" s="466"/>
      <c r="AG8" s="466"/>
      <c r="AH8" s="466"/>
      <c r="AI8" s="482"/>
    </row>
    <row r="9" spans="1:40" ht="12.75">
      <c r="A9" s="538" t="s">
        <v>1078</v>
      </c>
      <c r="B9" s="503" t="s">
        <v>968</v>
      </c>
      <c r="C9" s="322"/>
      <c r="D9" s="322"/>
      <c r="E9" s="322"/>
      <c r="F9" s="322"/>
      <c r="G9" s="370"/>
      <c r="H9" s="336"/>
      <c r="I9" s="336"/>
      <c r="J9" s="336"/>
      <c r="K9" s="336"/>
      <c r="L9" s="336"/>
      <c r="M9" s="336"/>
      <c r="N9" s="336"/>
      <c r="O9" s="336"/>
      <c r="P9" s="336"/>
      <c r="Q9" s="336"/>
      <c r="R9" s="336"/>
      <c r="S9" s="336"/>
      <c r="T9" s="336"/>
      <c r="U9" s="336"/>
      <c r="V9" s="336"/>
      <c r="W9" s="336"/>
      <c r="X9" s="336"/>
      <c r="Y9" s="336"/>
      <c r="Z9" s="336"/>
      <c r="AA9" s="336"/>
      <c r="AB9" s="336"/>
      <c r="AC9" s="336"/>
      <c r="AD9" s="336"/>
      <c r="AE9" s="336"/>
      <c r="AF9" s="314"/>
      <c r="AG9" s="314"/>
      <c r="AH9" s="314"/>
      <c r="AI9" s="487"/>
    </row>
    <row r="10" spans="1:40" s="328" customFormat="1">
      <c r="A10" s="436"/>
      <c r="B10" s="436"/>
      <c r="C10" s="327"/>
      <c r="D10" s="327"/>
      <c r="E10" s="327"/>
      <c r="F10" s="327"/>
      <c r="G10" s="371"/>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26"/>
      <c r="AG10" s="326"/>
      <c r="AH10" s="326"/>
      <c r="AI10" s="337"/>
    </row>
    <row r="11" spans="1:40" s="328" customFormat="1" ht="12.75">
      <c r="A11" s="545" t="s">
        <v>1101</v>
      </c>
      <c r="B11" s="504" t="s">
        <v>850</v>
      </c>
      <c r="C11" s="327"/>
      <c r="D11" s="327"/>
      <c r="E11" s="327"/>
      <c r="F11" s="327"/>
      <c r="G11" s="371"/>
      <c r="H11" s="337"/>
      <c r="I11" s="337"/>
      <c r="J11" s="337"/>
      <c r="K11" s="337"/>
      <c r="L11" s="337"/>
      <c r="M11" s="337"/>
      <c r="N11" s="337"/>
      <c r="O11" s="337"/>
      <c r="P11" s="337"/>
      <c r="Q11" s="337"/>
      <c r="R11" s="337"/>
      <c r="S11" s="337"/>
      <c r="T11" s="337"/>
      <c r="U11" s="337"/>
      <c r="V11" s="338"/>
      <c r="W11" s="337"/>
      <c r="X11" s="337"/>
      <c r="Y11" s="337"/>
      <c r="Z11" s="337"/>
      <c r="AA11" s="337"/>
      <c r="AB11" s="337"/>
      <c r="AC11" s="337"/>
      <c r="AD11" s="337"/>
      <c r="AE11" s="337"/>
      <c r="AF11" s="326"/>
      <c r="AG11" s="326"/>
      <c r="AH11" s="326"/>
      <c r="AI11" s="337"/>
    </row>
    <row r="12" spans="1:40" s="447" customFormat="1" ht="51">
      <c r="A12" s="441"/>
      <c r="B12" s="441">
        <v>1</v>
      </c>
      <c r="C12" s="442" t="s">
        <v>884</v>
      </c>
      <c r="D12" s="442" t="s">
        <v>885</v>
      </c>
      <c r="E12" s="442"/>
      <c r="F12" s="442"/>
      <c r="G12" s="443"/>
      <c r="H12" s="444"/>
      <c r="I12" s="444"/>
      <c r="J12" s="444"/>
      <c r="K12" s="444"/>
      <c r="L12" s="444"/>
      <c r="M12" s="444"/>
      <c r="N12" s="444"/>
      <c r="O12" s="444"/>
      <c r="P12" s="444"/>
      <c r="Q12" s="444"/>
      <c r="R12" s="444"/>
      <c r="S12" s="444"/>
      <c r="T12" s="444"/>
      <c r="U12" s="444"/>
      <c r="V12" s="338">
        <v>0</v>
      </c>
      <c r="W12" s="444"/>
      <c r="X12" s="444"/>
      <c r="Y12" s="444"/>
      <c r="Z12" s="444"/>
      <c r="AA12" s="445"/>
      <c r="AB12" s="445"/>
      <c r="AC12" s="445"/>
      <c r="AD12" s="445"/>
      <c r="AE12" s="445"/>
      <c r="AF12" s="446"/>
      <c r="AG12" s="446"/>
      <c r="AH12" s="446"/>
      <c r="AI12" s="444"/>
    </row>
    <row r="13" spans="1:40" ht="38.25" hidden="1">
      <c r="A13" s="437"/>
      <c r="B13" s="437"/>
      <c r="C13" s="323" t="s">
        <v>887</v>
      </c>
      <c r="D13" s="323" t="s">
        <v>886</v>
      </c>
      <c r="E13" s="323" t="s">
        <v>889</v>
      </c>
      <c r="F13" s="327"/>
      <c r="G13" s="371" t="s">
        <v>275</v>
      </c>
      <c r="H13" s="339" t="s">
        <v>273</v>
      </c>
      <c r="I13" s="339"/>
      <c r="J13" s="339"/>
      <c r="K13" s="338" t="s">
        <v>288</v>
      </c>
      <c r="L13" s="339" t="s">
        <v>438</v>
      </c>
      <c r="M13" s="338"/>
      <c r="N13" s="338" t="s">
        <v>483</v>
      </c>
      <c r="O13" s="338"/>
      <c r="P13" s="338"/>
      <c r="Q13" s="338"/>
      <c r="R13" s="338"/>
      <c r="S13" s="338"/>
      <c r="T13" s="338"/>
      <c r="U13" s="338"/>
      <c r="V13" s="338">
        <v>0</v>
      </c>
      <c r="W13" s="338"/>
      <c r="X13" s="338"/>
      <c r="Y13" s="338"/>
      <c r="Z13" s="338"/>
      <c r="AA13" s="353"/>
      <c r="AB13" s="353"/>
      <c r="AC13" s="353"/>
      <c r="AD13" s="353"/>
      <c r="AE13" s="353"/>
      <c r="AF13" s="312"/>
      <c r="AG13" s="312"/>
      <c r="AH13" s="312"/>
      <c r="AI13" s="338"/>
    </row>
    <row r="14" spans="1:40" s="328" customFormat="1">
      <c r="A14" s="436"/>
      <c r="B14" s="436"/>
      <c r="C14" s="327"/>
      <c r="D14" s="327"/>
      <c r="E14" s="327"/>
      <c r="F14" s="327"/>
      <c r="G14" s="371"/>
      <c r="H14" s="337"/>
      <c r="I14" s="337"/>
      <c r="J14" s="337"/>
      <c r="K14" s="337"/>
      <c r="L14" s="337"/>
      <c r="M14" s="337"/>
      <c r="N14" s="337"/>
      <c r="O14" s="337"/>
      <c r="P14" s="337"/>
      <c r="Q14" s="337"/>
      <c r="R14" s="337"/>
      <c r="S14" s="337"/>
      <c r="T14" s="337"/>
      <c r="U14" s="337"/>
      <c r="V14" s="338"/>
      <c r="W14" s="337"/>
      <c r="X14" s="337"/>
      <c r="Y14" s="337"/>
      <c r="Z14" s="337"/>
      <c r="AA14" s="337"/>
      <c r="AB14" s="337"/>
      <c r="AC14" s="337"/>
      <c r="AD14" s="337"/>
      <c r="AE14" s="337"/>
      <c r="AF14" s="326"/>
      <c r="AG14" s="326"/>
      <c r="AH14" s="326"/>
      <c r="AI14" s="337"/>
    </row>
    <row r="15" spans="1:40" s="328" customFormat="1" ht="12.75">
      <c r="A15" s="545" t="s">
        <v>1102</v>
      </c>
      <c r="B15" s="504" t="s">
        <v>851</v>
      </c>
      <c r="C15" s="327"/>
      <c r="D15" s="327"/>
      <c r="E15" s="327"/>
      <c r="F15" s="327"/>
      <c r="G15" s="371"/>
      <c r="H15" s="337"/>
      <c r="I15" s="337"/>
      <c r="J15" s="337"/>
      <c r="K15" s="337"/>
      <c r="L15" s="337"/>
      <c r="M15" s="337"/>
      <c r="N15" s="337"/>
      <c r="O15" s="337"/>
      <c r="P15" s="337"/>
      <c r="Q15" s="337"/>
      <c r="R15" s="337"/>
      <c r="S15" s="337"/>
      <c r="T15" s="337"/>
      <c r="U15" s="337"/>
      <c r="V15" s="338"/>
      <c r="W15" s="337"/>
      <c r="X15" s="337"/>
      <c r="Y15" s="337"/>
      <c r="Z15" s="337"/>
      <c r="AA15" s="337"/>
      <c r="AB15" s="337"/>
      <c r="AC15" s="337"/>
      <c r="AD15" s="337"/>
      <c r="AE15" s="337"/>
      <c r="AF15" s="326"/>
      <c r="AG15" s="326"/>
      <c r="AH15" s="326"/>
      <c r="AI15" s="337"/>
    </row>
    <row r="16" spans="1:40" s="451" customFormat="1" ht="76.5">
      <c r="A16" s="441"/>
      <c r="B16" s="441">
        <v>2</v>
      </c>
      <c r="C16" s="442" t="s">
        <v>635</v>
      </c>
      <c r="D16" s="442" t="s">
        <v>892</v>
      </c>
      <c r="E16" s="442"/>
      <c r="F16" s="448"/>
      <c r="G16" s="443"/>
      <c r="H16" s="449"/>
      <c r="I16" s="449"/>
      <c r="J16" s="449"/>
      <c r="K16" s="449"/>
      <c r="L16" s="449"/>
      <c r="M16" s="449"/>
      <c r="N16" s="449"/>
      <c r="O16" s="449"/>
      <c r="P16" s="449"/>
      <c r="Q16" s="449"/>
      <c r="R16" s="449"/>
      <c r="S16" s="449"/>
      <c r="T16" s="449"/>
      <c r="U16" s="449"/>
      <c r="V16" s="338">
        <v>0</v>
      </c>
      <c r="W16" s="449"/>
      <c r="X16" s="449"/>
      <c r="Y16" s="449"/>
      <c r="Z16" s="449"/>
      <c r="AA16" s="449"/>
      <c r="AB16" s="449"/>
      <c r="AC16" s="449"/>
      <c r="AD16" s="449"/>
      <c r="AE16" s="449"/>
      <c r="AF16" s="450"/>
      <c r="AG16" s="450"/>
      <c r="AH16" s="450"/>
      <c r="AI16" s="449"/>
    </row>
    <row r="17" spans="1:35" ht="38.25" hidden="1">
      <c r="A17" s="437"/>
      <c r="B17" s="437"/>
      <c r="C17" s="323" t="s">
        <v>344</v>
      </c>
      <c r="D17" s="323" t="s">
        <v>345</v>
      </c>
      <c r="E17" s="323" t="s">
        <v>889</v>
      </c>
      <c r="F17" s="324"/>
      <c r="G17" s="371" t="s">
        <v>275</v>
      </c>
      <c r="H17" s="338" t="s">
        <v>273</v>
      </c>
      <c r="I17" s="338"/>
      <c r="J17" s="339"/>
      <c r="K17" s="338" t="s">
        <v>287</v>
      </c>
      <c r="L17" s="339" t="s">
        <v>346</v>
      </c>
      <c r="M17" s="338"/>
      <c r="N17" s="338" t="s">
        <v>483</v>
      </c>
      <c r="O17" s="338"/>
      <c r="P17" s="338"/>
      <c r="Q17" s="338"/>
      <c r="R17" s="338"/>
      <c r="S17" s="338" t="s">
        <v>280</v>
      </c>
      <c r="T17" s="338">
        <v>2009</v>
      </c>
      <c r="U17" s="338"/>
      <c r="V17" s="338">
        <v>0</v>
      </c>
      <c r="W17" s="339"/>
      <c r="X17" s="339"/>
      <c r="Y17" s="338"/>
      <c r="Z17" s="338"/>
      <c r="AA17" s="353"/>
      <c r="AB17" s="353"/>
      <c r="AC17" s="353"/>
      <c r="AD17" s="353"/>
      <c r="AE17" s="353"/>
      <c r="AF17" s="312"/>
      <c r="AG17" s="312"/>
      <c r="AH17" s="312"/>
      <c r="AI17" s="338"/>
    </row>
    <row r="18" spans="1:35" ht="76.5" hidden="1">
      <c r="A18" s="437"/>
      <c r="B18" s="437"/>
      <c r="C18" s="323" t="s">
        <v>308</v>
      </c>
      <c r="D18" s="434" t="s">
        <v>888</v>
      </c>
      <c r="E18" s="323" t="s">
        <v>735</v>
      </c>
      <c r="F18" s="324"/>
      <c r="G18" s="371"/>
      <c r="H18" s="338"/>
      <c r="I18" s="338"/>
      <c r="J18" s="339"/>
      <c r="K18" s="339" t="s">
        <v>741</v>
      </c>
      <c r="L18" s="339"/>
      <c r="M18" s="338"/>
      <c r="N18" s="338"/>
      <c r="O18" s="338"/>
      <c r="P18" s="338"/>
      <c r="Q18" s="338"/>
      <c r="R18" s="338"/>
      <c r="S18" s="338"/>
      <c r="T18" s="338"/>
      <c r="U18" s="338"/>
      <c r="V18" s="338">
        <v>0</v>
      </c>
      <c r="W18" s="339"/>
      <c r="X18" s="339"/>
      <c r="Y18" s="338"/>
      <c r="Z18" s="338"/>
      <c r="AA18" s="353"/>
      <c r="AB18" s="353"/>
      <c r="AC18" s="353"/>
      <c r="AD18" s="353"/>
      <c r="AE18" s="353"/>
      <c r="AF18" s="312"/>
      <c r="AG18" s="312"/>
      <c r="AH18" s="312"/>
      <c r="AI18" s="338"/>
    </row>
    <row r="19" spans="1:35" s="437" customFormat="1" hidden="1">
      <c r="E19" s="495" t="s">
        <v>706</v>
      </c>
      <c r="V19" s="338">
        <v>0</v>
      </c>
    </row>
    <row r="20" spans="1:35" s="494" customFormat="1" hidden="1">
      <c r="A20" s="437"/>
      <c r="B20" s="437"/>
      <c r="C20" s="437"/>
      <c r="E20" s="495" t="s">
        <v>707</v>
      </c>
      <c r="F20" s="437"/>
      <c r="G20" s="437"/>
      <c r="H20" s="437"/>
      <c r="I20" s="437"/>
      <c r="J20" s="437"/>
      <c r="K20" s="437"/>
      <c r="L20" s="437"/>
      <c r="M20" s="437"/>
      <c r="N20" s="437"/>
      <c r="O20" s="437"/>
      <c r="P20" s="437"/>
      <c r="Q20" s="437"/>
      <c r="R20" s="437"/>
      <c r="S20" s="437"/>
      <c r="T20" s="437"/>
      <c r="U20" s="437"/>
      <c r="V20" s="338">
        <v>0</v>
      </c>
      <c r="W20" s="437"/>
      <c r="X20" s="437"/>
      <c r="Y20" s="437"/>
      <c r="Z20" s="437"/>
      <c r="AA20" s="437"/>
      <c r="AB20" s="437"/>
      <c r="AC20" s="437"/>
      <c r="AD20" s="437"/>
      <c r="AE20" s="437"/>
      <c r="AF20" s="437"/>
      <c r="AG20" s="437"/>
      <c r="AH20" s="437"/>
      <c r="AI20" s="437"/>
    </row>
    <row r="21" spans="1:35" s="328" customFormat="1">
      <c r="A21" s="436"/>
      <c r="B21" s="436"/>
      <c r="C21" s="327"/>
      <c r="D21" s="327"/>
      <c r="E21" s="327"/>
      <c r="F21" s="327"/>
      <c r="G21" s="371"/>
      <c r="H21" s="337"/>
      <c r="I21" s="337"/>
      <c r="J21" s="337"/>
      <c r="K21" s="337"/>
      <c r="L21" s="337"/>
      <c r="M21" s="337"/>
      <c r="N21" s="337"/>
      <c r="O21" s="337"/>
      <c r="P21" s="337"/>
      <c r="Q21" s="337"/>
      <c r="R21" s="337"/>
      <c r="S21" s="337"/>
      <c r="T21" s="337"/>
      <c r="U21" s="337"/>
      <c r="V21" s="338"/>
      <c r="W21" s="337"/>
      <c r="X21" s="337"/>
      <c r="Y21" s="337"/>
      <c r="Z21" s="337"/>
      <c r="AA21" s="337"/>
      <c r="AB21" s="337"/>
      <c r="AC21" s="337"/>
      <c r="AD21" s="337"/>
      <c r="AE21" s="337"/>
      <c r="AF21" s="326"/>
      <c r="AG21" s="326"/>
      <c r="AH21" s="326"/>
      <c r="AI21" s="337"/>
    </row>
    <row r="22" spans="1:35" s="328" customFormat="1" ht="12.75">
      <c r="A22" s="545" t="s">
        <v>1103</v>
      </c>
      <c r="B22" s="504" t="s">
        <v>852</v>
      </c>
      <c r="C22" s="327"/>
      <c r="D22" s="327"/>
      <c r="E22" s="327"/>
      <c r="F22" s="327"/>
      <c r="G22" s="371"/>
      <c r="H22" s="337"/>
      <c r="I22" s="337"/>
      <c r="J22" s="337"/>
      <c r="K22" s="337"/>
      <c r="L22" s="337"/>
      <c r="M22" s="337"/>
      <c r="N22" s="337"/>
      <c r="O22" s="337"/>
      <c r="P22" s="337"/>
      <c r="Q22" s="337"/>
      <c r="R22" s="337"/>
      <c r="S22" s="337"/>
      <c r="T22" s="337"/>
      <c r="U22" s="337"/>
      <c r="V22" s="338"/>
      <c r="W22" s="337"/>
      <c r="X22" s="337"/>
      <c r="Y22" s="337"/>
      <c r="Z22" s="337"/>
      <c r="AA22" s="337"/>
      <c r="AB22" s="337"/>
      <c r="AC22" s="337"/>
      <c r="AD22" s="337"/>
      <c r="AE22" s="337"/>
      <c r="AF22" s="326"/>
      <c r="AG22" s="326"/>
      <c r="AH22" s="326"/>
      <c r="AI22" s="337"/>
    </row>
    <row r="23" spans="1:35" s="447" customFormat="1" ht="51">
      <c r="A23" s="441"/>
      <c r="B23" s="441">
        <v>3</v>
      </c>
      <c r="C23" s="442" t="s">
        <v>637</v>
      </c>
      <c r="D23" s="442" t="s">
        <v>891</v>
      </c>
      <c r="E23" s="442"/>
      <c r="F23" s="442"/>
      <c r="G23" s="444"/>
      <c r="H23" s="444"/>
      <c r="I23" s="444"/>
      <c r="J23" s="444"/>
      <c r="K23" s="444"/>
      <c r="L23" s="444"/>
      <c r="M23" s="444"/>
      <c r="N23" s="444"/>
      <c r="O23" s="444"/>
      <c r="P23" s="444"/>
      <c r="Q23" s="444"/>
      <c r="R23" s="444"/>
      <c r="S23" s="444"/>
      <c r="T23" s="444"/>
      <c r="U23" s="444"/>
      <c r="V23" s="338">
        <v>0</v>
      </c>
      <c r="W23" s="444"/>
      <c r="X23" s="444"/>
      <c r="Y23" s="444"/>
      <c r="Z23" s="444"/>
      <c r="AA23" s="444"/>
      <c r="AB23" s="444"/>
      <c r="AC23" s="444"/>
      <c r="AD23" s="444"/>
      <c r="AE23" s="444"/>
      <c r="AF23" s="446"/>
      <c r="AG23" s="446"/>
      <c r="AH23" s="446"/>
      <c r="AI23" s="444"/>
    </row>
    <row r="24" spans="1:35" s="352" customFormat="1" ht="76.5" hidden="1">
      <c r="A24" s="437"/>
      <c r="B24" s="437"/>
      <c r="C24" s="323" t="s">
        <v>313</v>
      </c>
      <c r="D24" s="323" t="s">
        <v>713</v>
      </c>
      <c r="E24" s="323" t="s">
        <v>739</v>
      </c>
      <c r="F24" s="323"/>
      <c r="G24" s="371" t="s">
        <v>275</v>
      </c>
      <c r="H24" s="339" t="s">
        <v>273</v>
      </c>
      <c r="I24" s="339"/>
      <c r="J24" s="339"/>
      <c r="K24" s="339" t="s">
        <v>741</v>
      </c>
      <c r="L24" s="339" t="s">
        <v>740</v>
      </c>
      <c r="M24" s="339"/>
      <c r="N24" s="339" t="s">
        <v>483</v>
      </c>
      <c r="O24" s="339"/>
      <c r="P24" s="339"/>
      <c r="Q24" s="339"/>
      <c r="R24" s="339"/>
      <c r="S24" s="339" t="s">
        <v>280</v>
      </c>
      <c r="T24" s="339">
        <v>2010</v>
      </c>
      <c r="U24" s="339"/>
      <c r="V24" s="338">
        <v>0</v>
      </c>
      <c r="W24" s="339" t="s">
        <v>311</v>
      </c>
      <c r="X24" s="339" t="s">
        <v>312</v>
      </c>
      <c r="Y24" s="338"/>
      <c r="Z24" s="339"/>
      <c r="AA24" s="353">
        <f>AB24+AC24</f>
        <v>8931</v>
      </c>
      <c r="AB24" s="356">
        <v>7653</v>
      </c>
      <c r="AC24" s="356">
        <v>1278</v>
      </c>
      <c r="AD24" s="356"/>
      <c r="AE24" s="356">
        <f>(AB24*$AB$383+$AC$383*AC24)/1000</f>
        <v>1862.73</v>
      </c>
      <c r="AF24" s="351"/>
      <c r="AG24" s="351"/>
      <c r="AH24" s="351"/>
      <c r="AI24" s="339"/>
    </row>
    <row r="25" spans="1:35" s="437" customFormat="1" hidden="1">
      <c r="E25" s="495" t="s">
        <v>706</v>
      </c>
      <c r="V25" s="338">
        <v>0</v>
      </c>
    </row>
    <row r="26" spans="1:35" s="494" customFormat="1" hidden="1">
      <c r="A26" s="437"/>
      <c r="B26" s="437"/>
      <c r="C26" s="437"/>
      <c r="D26" s="437"/>
      <c r="E26" s="495" t="s">
        <v>707</v>
      </c>
      <c r="F26" s="437"/>
      <c r="G26" s="437"/>
      <c r="H26" s="437"/>
      <c r="I26" s="437"/>
      <c r="J26" s="437"/>
      <c r="K26" s="437"/>
      <c r="L26" s="437"/>
      <c r="M26" s="437"/>
      <c r="N26" s="437"/>
      <c r="O26" s="437"/>
      <c r="P26" s="437"/>
      <c r="Q26" s="437"/>
      <c r="R26" s="437"/>
      <c r="S26" s="437"/>
      <c r="T26" s="437"/>
      <c r="U26" s="437"/>
      <c r="V26" s="338">
        <v>0</v>
      </c>
      <c r="W26" s="437"/>
      <c r="X26" s="437"/>
      <c r="Y26" s="437"/>
      <c r="Z26" s="437"/>
      <c r="AA26" s="437"/>
      <c r="AB26" s="437"/>
      <c r="AC26" s="437"/>
      <c r="AD26" s="437"/>
      <c r="AE26" s="437"/>
      <c r="AF26" s="437"/>
      <c r="AG26" s="437"/>
      <c r="AH26" s="437"/>
      <c r="AI26" s="437"/>
    </row>
    <row r="27" spans="1:35">
      <c r="A27" s="437"/>
      <c r="B27" s="437"/>
      <c r="C27" s="323"/>
      <c r="D27" s="323"/>
      <c r="F27" s="324"/>
      <c r="G27" s="371"/>
      <c r="H27" s="338"/>
      <c r="I27" s="338"/>
      <c r="J27" s="339"/>
      <c r="K27" s="338"/>
      <c r="L27" s="338"/>
      <c r="M27" s="338"/>
      <c r="N27" s="338"/>
      <c r="O27" s="338"/>
      <c r="P27" s="338"/>
      <c r="Q27" s="338"/>
      <c r="R27" s="338"/>
      <c r="S27" s="338"/>
      <c r="T27" s="338"/>
      <c r="U27" s="338"/>
      <c r="V27" s="338"/>
      <c r="W27" s="338"/>
      <c r="X27" s="338"/>
      <c r="Y27" s="338"/>
      <c r="Z27" s="338"/>
      <c r="AA27" s="353"/>
      <c r="AB27" s="353"/>
      <c r="AC27" s="353"/>
      <c r="AD27" s="353"/>
      <c r="AE27" s="353"/>
      <c r="AF27" s="312"/>
      <c r="AG27" s="312"/>
      <c r="AH27" s="312"/>
      <c r="AI27" s="338"/>
    </row>
    <row r="28" spans="1:35" s="328" customFormat="1" ht="12.75">
      <c r="A28" s="545" t="s">
        <v>1104</v>
      </c>
      <c r="B28" s="504" t="s">
        <v>882</v>
      </c>
      <c r="C28" s="327"/>
      <c r="D28" s="327"/>
      <c r="E28" s="327"/>
      <c r="F28" s="327"/>
      <c r="G28" s="371"/>
      <c r="H28" s="337"/>
      <c r="I28" s="337"/>
      <c r="J28" s="337"/>
      <c r="K28" s="337"/>
      <c r="L28" s="337"/>
      <c r="M28" s="337"/>
      <c r="N28" s="337"/>
      <c r="O28" s="337"/>
      <c r="P28" s="337"/>
      <c r="Q28" s="337"/>
      <c r="R28" s="337"/>
      <c r="S28" s="337"/>
      <c r="T28" s="337"/>
      <c r="U28" s="337"/>
      <c r="V28" s="338"/>
      <c r="W28" s="337"/>
      <c r="X28" s="337"/>
      <c r="Y28" s="337"/>
      <c r="Z28" s="337"/>
      <c r="AA28" s="337"/>
      <c r="AB28" s="337"/>
      <c r="AC28" s="337"/>
      <c r="AD28" s="337"/>
      <c r="AE28" s="337"/>
      <c r="AF28" s="326"/>
      <c r="AG28" s="326"/>
      <c r="AH28" s="326"/>
      <c r="AI28" s="337"/>
    </row>
    <row r="29" spans="1:35" s="447" customFormat="1" ht="38.25">
      <c r="A29" s="441"/>
      <c r="B29" s="441">
        <v>4</v>
      </c>
      <c r="C29" s="442" t="s">
        <v>644</v>
      </c>
      <c r="D29" s="442" t="s">
        <v>756</v>
      </c>
      <c r="E29" s="442"/>
      <c r="F29" s="448"/>
      <c r="G29" s="443"/>
      <c r="H29" s="444"/>
      <c r="I29" s="444"/>
      <c r="J29" s="444"/>
      <c r="K29" s="444"/>
      <c r="L29" s="444"/>
      <c r="M29" s="444"/>
      <c r="N29" s="444"/>
      <c r="O29" s="444"/>
      <c r="P29" s="444"/>
      <c r="Q29" s="444"/>
      <c r="R29" s="444"/>
      <c r="S29" s="444"/>
      <c r="T29" s="444"/>
      <c r="U29" s="444"/>
      <c r="V29" s="338">
        <v>0</v>
      </c>
      <c r="W29" s="444"/>
      <c r="X29" s="444"/>
      <c r="Y29" s="444"/>
      <c r="Z29" s="444"/>
      <c r="AA29" s="445"/>
      <c r="AB29" s="445"/>
      <c r="AC29" s="445"/>
      <c r="AD29" s="445"/>
      <c r="AE29" s="445"/>
      <c r="AF29" s="446"/>
      <c r="AG29" s="446"/>
      <c r="AH29" s="446"/>
      <c r="AI29" s="444"/>
    </row>
    <row r="30" spans="1:35" ht="25.5" hidden="1">
      <c r="A30" s="437"/>
      <c r="B30" s="437"/>
      <c r="C30" s="323" t="s">
        <v>49</v>
      </c>
      <c r="D30" s="323" t="s">
        <v>439</v>
      </c>
      <c r="E30" s="323" t="s">
        <v>890</v>
      </c>
      <c r="F30" s="327"/>
      <c r="G30" s="371" t="s">
        <v>275</v>
      </c>
      <c r="H30" s="338"/>
      <c r="I30" s="338"/>
      <c r="J30" s="338"/>
      <c r="K30" s="338" t="s">
        <v>288</v>
      </c>
      <c r="L30" s="339" t="s">
        <v>263</v>
      </c>
      <c r="M30" s="338"/>
      <c r="N30" s="339" t="s">
        <v>483</v>
      </c>
      <c r="O30" s="338"/>
      <c r="P30" s="338"/>
      <c r="Q30" s="338"/>
      <c r="R30" s="338"/>
      <c r="S30" s="338"/>
      <c r="T30" s="338"/>
      <c r="U30" s="338"/>
      <c r="V30" s="338">
        <v>0</v>
      </c>
      <c r="W30" s="338"/>
      <c r="X30" s="338"/>
      <c r="Y30" s="338"/>
      <c r="Z30" s="338"/>
      <c r="AA30" s="353"/>
      <c r="AB30" s="353"/>
      <c r="AC30" s="353"/>
      <c r="AD30" s="353"/>
      <c r="AE30" s="353"/>
      <c r="AF30" s="312"/>
      <c r="AG30" s="312"/>
      <c r="AH30" s="312"/>
      <c r="AI30" s="338"/>
    </row>
    <row r="31" spans="1:35" ht="38.25" hidden="1">
      <c r="A31" s="438"/>
      <c r="B31" s="438"/>
      <c r="C31" s="323"/>
      <c r="D31" s="323" t="s">
        <v>538</v>
      </c>
      <c r="E31" s="323"/>
      <c r="F31" s="323"/>
      <c r="G31" s="371" t="s">
        <v>275</v>
      </c>
      <c r="H31" s="339"/>
      <c r="I31" s="339"/>
      <c r="J31" s="339"/>
      <c r="K31" s="339" t="s">
        <v>284</v>
      </c>
      <c r="L31" s="339" t="s">
        <v>744</v>
      </c>
      <c r="M31" s="339"/>
      <c r="N31" s="339" t="s">
        <v>484</v>
      </c>
      <c r="O31" s="338"/>
      <c r="P31" s="338"/>
      <c r="Q31" s="338"/>
      <c r="R31" s="339"/>
      <c r="S31" s="338"/>
      <c r="T31" s="338"/>
      <c r="U31" s="338"/>
      <c r="V31" s="338">
        <v>0</v>
      </c>
      <c r="W31" s="339"/>
      <c r="X31" s="339"/>
      <c r="Y31" s="338"/>
      <c r="Z31" s="338"/>
      <c r="AA31" s="353"/>
      <c r="AB31" s="353"/>
      <c r="AC31" s="353"/>
      <c r="AD31" s="353"/>
      <c r="AE31" s="353"/>
      <c r="AF31" s="312"/>
      <c r="AG31" s="312"/>
      <c r="AH31" s="312"/>
      <c r="AI31" s="338"/>
    </row>
    <row r="32" spans="1:35" ht="25.5" hidden="1">
      <c r="A32" s="437"/>
      <c r="B32" s="437"/>
      <c r="C32" s="323"/>
      <c r="D32" s="323" t="s">
        <v>753</v>
      </c>
      <c r="E32" s="323"/>
      <c r="F32" s="327"/>
      <c r="G32" s="371" t="s">
        <v>275</v>
      </c>
      <c r="H32" s="338"/>
      <c r="I32" s="338"/>
      <c r="J32" s="338"/>
      <c r="K32" s="339" t="s">
        <v>752</v>
      </c>
      <c r="L32" s="339" t="s">
        <v>744</v>
      </c>
      <c r="M32" s="338"/>
      <c r="N32" s="339" t="s">
        <v>483</v>
      </c>
      <c r="O32" s="338"/>
      <c r="P32" s="338"/>
      <c r="Q32" s="338"/>
      <c r="R32" s="338"/>
      <c r="S32" s="338"/>
      <c r="T32" s="338"/>
      <c r="U32" s="338"/>
      <c r="V32" s="338">
        <v>0</v>
      </c>
      <c r="W32" s="338"/>
      <c r="X32" s="338"/>
      <c r="Y32" s="338"/>
      <c r="Z32" s="338"/>
      <c r="AA32" s="353"/>
      <c r="AB32" s="353"/>
      <c r="AC32" s="353"/>
      <c r="AD32" s="353"/>
      <c r="AE32" s="353"/>
      <c r="AF32" s="312"/>
      <c r="AG32" s="312"/>
      <c r="AH32" s="312"/>
      <c r="AI32" s="338"/>
    </row>
    <row r="33" spans="1:35" ht="25.5" hidden="1">
      <c r="A33" s="438"/>
      <c r="B33" s="438"/>
      <c r="C33" s="323"/>
      <c r="D33" s="323" t="s">
        <v>537</v>
      </c>
      <c r="E33" s="323"/>
      <c r="F33" s="323"/>
      <c r="G33" s="371" t="s">
        <v>275</v>
      </c>
      <c r="H33" s="339"/>
      <c r="I33" s="339"/>
      <c r="J33" s="339"/>
      <c r="K33" s="339" t="s">
        <v>284</v>
      </c>
      <c r="L33" s="339" t="s">
        <v>534</v>
      </c>
      <c r="M33" s="339"/>
      <c r="N33" s="339" t="s">
        <v>484</v>
      </c>
      <c r="O33" s="338"/>
      <c r="P33" s="338"/>
      <c r="Q33" s="338"/>
      <c r="R33" s="339"/>
      <c r="S33" s="338"/>
      <c r="T33" s="338"/>
      <c r="U33" s="338"/>
      <c r="V33" s="338">
        <v>0</v>
      </c>
      <c r="W33" s="339"/>
      <c r="X33" s="339"/>
      <c r="Y33" s="338"/>
      <c r="Z33" s="338"/>
      <c r="AA33" s="353"/>
      <c r="AB33" s="353"/>
      <c r="AC33" s="353"/>
      <c r="AD33" s="353"/>
      <c r="AE33" s="353"/>
      <c r="AF33" s="312"/>
      <c r="AG33" s="312"/>
      <c r="AH33" s="312"/>
      <c r="AI33" s="338"/>
    </row>
    <row r="34" spans="1:35" ht="38.25" hidden="1">
      <c r="A34" s="438"/>
      <c r="B34" s="438"/>
      <c r="C34" s="323"/>
      <c r="D34" s="323" t="s">
        <v>893</v>
      </c>
      <c r="E34" s="323"/>
      <c r="F34" s="323"/>
      <c r="G34" s="371" t="s">
        <v>275</v>
      </c>
      <c r="H34" s="339"/>
      <c r="I34" s="339"/>
      <c r="J34" s="339"/>
      <c r="K34" s="339" t="s">
        <v>284</v>
      </c>
      <c r="L34" s="339" t="s">
        <v>532</v>
      </c>
      <c r="M34" s="339"/>
      <c r="N34" s="339" t="s">
        <v>484</v>
      </c>
      <c r="O34" s="338"/>
      <c r="P34" s="338"/>
      <c r="Q34" s="338"/>
      <c r="R34" s="339"/>
      <c r="S34" s="338"/>
      <c r="T34" s="338"/>
      <c r="U34" s="338"/>
      <c r="V34" s="338">
        <v>0</v>
      </c>
      <c r="W34" s="339"/>
      <c r="X34" s="339"/>
      <c r="Y34" s="338"/>
      <c r="Z34" s="338"/>
      <c r="AA34" s="353"/>
      <c r="AB34" s="353"/>
      <c r="AC34" s="353"/>
      <c r="AD34" s="353"/>
      <c r="AE34" s="353"/>
      <c r="AF34" s="312"/>
      <c r="AG34" s="312"/>
      <c r="AH34" s="312"/>
      <c r="AI34" s="338"/>
    </row>
    <row r="35" spans="1:35" ht="25.5" hidden="1">
      <c r="A35" s="437"/>
      <c r="B35" s="437"/>
      <c r="C35" s="323"/>
      <c r="D35" s="323" t="s">
        <v>894</v>
      </c>
      <c r="E35" s="498"/>
      <c r="F35" s="327"/>
      <c r="G35" s="371" t="s">
        <v>275</v>
      </c>
      <c r="H35" s="338"/>
      <c r="I35" s="338"/>
      <c r="J35" s="338"/>
      <c r="K35" s="338" t="s">
        <v>288</v>
      </c>
      <c r="L35" s="339" t="s">
        <v>263</v>
      </c>
      <c r="M35" s="338"/>
      <c r="N35" s="339" t="s">
        <v>483</v>
      </c>
      <c r="O35" s="338"/>
      <c r="P35" s="338"/>
      <c r="Q35" s="338"/>
      <c r="R35" s="338"/>
      <c r="S35" s="338"/>
      <c r="T35" s="338"/>
      <c r="U35" s="338"/>
      <c r="V35" s="338">
        <v>0</v>
      </c>
      <c r="W35" s="338"/>
      <c r="X35" s="338"/>
      <c r="Y35" s="338"/>
      <c r="Z35" s="338"/>
      <c r="AA35" s="353"/>
      <c r="AB35" s="353"/>
      <c r="AC35" s="353"/>
      <c r="AD35" s="353"/>
      <c r="AE35" s="353"/>
      <c r="AF35" s="312"/>
      <c r="AG35" s="312"/>
      <c r="AH35" s="312"/>
      <c r="AI35" s="338"/>
    </row>
    <row r="36" spans="1:35" s="447" customFormat="1" ht="51">
      <c r="A36" s="441"/>
      <c r="B36" s="441">
        <v>5</v>
      </c>
      <c r="C36" s="442" t="s">
        <v>895</v>
      </c>
      <c r="D36" s="442" t="s">
        <v>896</v>
      </c>
      <c r="E36" s="442"/>
      <c r="F36" s="448"/>
      <c r="G36" s="444"/>
      <c r="H36" s="444"/>
      <c r="I36" s="444"/>
      <c r="J36" s="444"/>
      <c r="K36" s="444"/>
      <c r="L36" s="444"/>
      <c r="M36" s="444"/>
      <c r="N36" s="444"/>
      <c r="O36" s="444"/>
      <c r="P36" s="444"/>
      <c r="Q36" s="444"/>
      <c r="R36" s="444"/>
      <c r="S36" s="444"/>
      <c r="T36" s="444"/>
      <c r="U36" s="444"/>
      <c r="V36" s="338">
        <v>0</v>
      </c>
      <c r="W36" s="444"/>
      <c r="X36" s="444"/>
      <c r="Y36" s="444"/>
      <c r="Z36" s="444"/>
      <c r="AA36" s="445"/>
      <c r="AB36" s="445"/>
      <c r="AC36" s="445"/>
      <c r="AD36" s="445"/>
      <c r="AE36" s="445"/>
      <c r="AF36" s="446"/>
      <c r="AG36" s="446"/>
      <c r="AH36" s="446"/>
      <c r="AI36" s="444"/>
    </row>
    <row r="37" spans="1:35" ht="25.5" hidden="1">
      <c r="A37" s="437"/>
      <c r="B37" s="437"/>
      <c r="C37" s="363" t="s">
        <v>718</v>
      </c>
      <c r="D37" s="323" t="s">
        <v>440</v>
      </c>
      <c r="E37" s="323" t="s">
        <v>890</v>
      </c>
      <c r="F37" s="327"/>
      <c r="G37" s="371" t="s">
        <v>275</v>
      </c>
      <c r="H37" s="338"/>
      <c r="I37" s="338"/>
      <c r="J37" s="338"/>
      <c r="K37" s="338" t="s">
        <v>288</v>
      </c>
      <c r="L37" s="339" t="s">
        <v>744</v>
      </c>
      <c r="M37" s="338"/>
      <c r="N37" s="339" t="s">
        <v>483</v>
      </c>
      <c r="O37" s="338"/>
      <c r="P37" s="338"/>
      <c r="Q37" s="338"/>
      <c r="R37" s="338"/>
      <c r="S37" s="338"/>
      <c r="T37" s="338"/>
      <c r="U37" s="338"/>
      <c r="V37" s="338">
        <v>0</v>
      </c>
      <c r="W37" s="338"/>
      <c r="X37" s="338"/>
      <c r="Y37" s="338"/>
      <c r="Z37" s="338"/>
      <c r="AA37" s="353"/>
      <c r="AB37" s="353"/>
      <c r="AC37" s="353"/>
      <c r="AD37" s="353"/>
      <c r="AE37" s="353"/>
      <c r="AF37" s="312"/>
      <c r="AG37" s="312"/>
      <c r="AH37" s="312"/>
      <c r="AI37" s="338"/>
    </row>
    <row r="38" spans="1:35" ht="38.25" hidden="1">
      <c r="A38" s="437"/>
      <c r="B38" s="437"/>
      <c r="C38" s="323"/>
      <c r="D38" s="323" t="s">
        <v>971</v>
      </c>
      <c r="E38" s="323"/>
      <c r="F38" s="327"/>
      <c r="G38" s="371" t="s">
        <v>275</v>
      </c>
      <c r="H38" s="338"/>
      <c r="I38" s="338"/>
      <c r="J38" s="338"/>
      <c r="K38" s="338" t="s">
        <v>288</v>
      </c>
      <c r="L38" s="339" t="s">
        <v>263</v>
      </c>
      <c r="M38" s="338"/>
      <c r="N38" s="339" t="s">
        <v>483</v>
      </c>
      <c r="O38" s="338"/>
      <c r="P38" s="338"/>
      <c r="Q38" s="338"/>
      <c r="R38" s="338"/>
      <c r="S38" s="338"/>
      <c r="T38" s="338"/>
      <c r="U38" s="338"/>
      <c r="V38" s="338">
        <v>0</v>
      </c>
      <c r="W38" s="338"/>
      <c r="X38" s="338"/>
      <c r="Y38" s="338"/>
      <c r="Z38" s="338"/>
      <c r="AA38" s="353"/>
      <c r="AB38" s="353"/>
      <c r="AC38" s="353"/>
      <c r="AD38" s="353"/>
      <c r="AE38" s="353"/>
      <c r="AF38" s="312"/>
      <c r="AG38" s="312"/>
      <c r="AH38" s="312"/>
      <c r="AI38" s="338"/>
    </row>
    <row r="39" spans="1:35" ht="51" hidden="1">
      <c r="A39" s="437"/>
      <c r="B39" s="437"/>
      <c r="C39" s="323"/>
      <c r="D39" s="323" t="s">
        <v>972</v>
      </c>
      <c r="E39" s="323"/>
      <c r="F39" s="327"/>
      <c r="G39" s="371" t="s">
        <v>275</v>
      </c>
      <c r="H39" s="338"/>
      <c r="I39" s="338"/>
      <c r="J39" s="338"/>
      <c r="K39" s="338" t="s">
        <v>973</v>
      </c>
      <c r="L39" s="338" t="s">
        <v>744</v>
      </c>
      <c r="M39" s="338"/>
      <c r="N39" s="339" t="s">
        <v>483</v>
      </c>
      <c r="O39" s="338"/>
      <c r="P39" s="338"/>
      <c r="Q39" s="338"/>
      <c r="R39" s="338"/>
      <c r="S39" s="338"/>
      <c r="T39" s="338"/>
      <c r="U39" s="338"/>
      <c r="V39" s="338">
        <v>0</v>
      </c>
      <c r="W39" s="338"/>
      <c r="X39" s="338"/>
      <c r="Y39" s="338"/>
      <c r="Z39" s="338"/>
      <c r="AA39" s="353"/>
      <c r="AB39" s="353"/>
      <c r="AC39" s="353"/>
      <c r="AD39" s="353"/>
      <c r="AE39" s="353"/>
      <c r="AF39" s="312"/>
      <c r="AG39" s="312"/>
      <c r="AH39" s="312"/>
      <c r="AI39" s="338"/>
    </row>
    <row r="40" spans="1:35">
      <c r="A40" s="437"/>
      <c r="B40" s="437"/>
      <c r="C40" s="323"/>
      <c r="D40" s="323"/>
      <c r="F40" s="324"/>
      <c r="G40" s="371"/>
      <c r="H40" s="338"/>
      <c r="I40" s="338"/>
      <c r="J40" s="339"/>
      <c r="K40" s="338"/>
      <c r="L40" s="338"/>
      <c r="M40" s="338"/>
      <c r="N40" s="338"/>
      <c r="O40" s="338"/>
      <c r="P40" s="338"/>
      <c r="Q40" s="338"/>
      <c r="R40" s="338"/>
      <c r="S40" s="338"/>
      <c r="T40" s="338"/>
      <c r="U40" s="338"/>
      <c r="V40" s="338"/>
      <c r="W40" s="338"/>
      <c r="X40" s="338"/>
      <c r="Y40" s="338"/>
      <c r="Z40" s="338"/>
      <c r="AA40" s="353"/>
      <c r="AB40" s="353"/>
      <c r="AC40" s="353"/>
      <c r="AD40" s="353"/>
      <c r="AE40" s="353"/>
      <c r="AF40" s="312"/>
      <c r="AG40" s="312"/>
      <c r="AH40" s="312"/>
      <c r="AI40" s="338"/>
    </row>
    <row r="41" spans="1:35" s="328" customFormat="1" ht="12.75">
      <c r="A41" s="545" t="s">
        <v>1105</v>
      </c>
      <c r="B41" s="504" t="s">
        <v>853</v>
      </c>
      <c r="C41" s="327"/>
      <c r="D41" s="327"/>
      <c r="E41" s="327"/>
      <c r="F41" s="327"/>
      <c r="G41" s="371"/>
      <c r="H41" s="337"/>
      <c r="I41" s="337"/>
      <c r="J41" s="337"/>
      <c r="K41" s="337"/>
      <c r="L41" s="337"/>
      <c r="M41" s="337"/>
      <c r="N41" s="337"/>
      <c r="O41" s="337"/>
      <c r="P41" s="337"/>
      <c r="Q41" s="337"/>
      <c r="R41" s="337"/>
      <c r="S41" s="337"/>
      <c r="T41" s="337"/>
      <c r="U41" s="337"/>
      <c r="V41" s="338"/>
      <c r="W41" s="337"/>
      <c r="X41" s="337"/>
      <c r="Y41" s="337"/>
      <c r="Z41" s="337"/>
      <c r="AA41" s="337"/>
      <c r="AB41" s="337"/>
      <c r="AC41" s="337"/>
      <c r="AD41" s="337"/>
      <c r="AE41" s="337"/>
      <c r="AF41" s="326"/>
      <c r="AG41" s="326"/>
      <c r="AH41" s="326"/>
      <c r="AI41" s="337"/>
    </row>
    <row r="42" spans="1:35" s="447" customFormat="1" ht="51">
      <c r="A42" s="441"/>
      <c r="B42" s="441">
        <v>6</v>
      </c>
      <c r="C42" s="442" t="s">
        <v>643</v>
      </c>
      <c r="D42" s="442" t="s">
        <v>897</v>
      </c>
      <c r="E42" s="442"/>
      <c r="F42" s="442"/>
      <c r="G42" s="443"/>
      <c r="H42" s="444"/>
      <c r="I42" s="444"/>
      <c r="J42" s="444"/>
      <c r="K42" s="444"/>
      <c r="L42" s="444"/>
      <c r="M42" s="444"/>
      <c r="N42" s="444"/>
      <c r="O42" s="444"/>
      <c r="P42" s="444"/>
      <c r="Q42" s="444"/>
      <c r="R42" s="444"/>
      <c r="S42" s="444"/>
      <c r="T42" s="444"/>
      <c r="U42" s="444"/>
      <c r="V42" s="338">
        <v>0</v>
      </c>
      <c r="W42" s="444"/>
      <c r="X42" s="444"/>
      <c r="Y42" s="444"/>
      <c r="Z42" s="444"/>
      <c r="AA42" s="445"/>
      <c r="AB42" s="445"/>
      <c r="AC42" s="445"/>
      <c r="AD42" s="445"/>
      <c r="AE42" s="445"/>
      <c r="AF42" s="446"/>
      <c r="AG42" s="446"/>
      <c r="AH42" s="446"/>
      <c r="AI42" s="444"/>
    </row>
    <row r="43" spans="1:35" s="352" customFormat="1" ht="38.25" hidden="1">
      <c r="A43" s="437"/>
      <c r="B43" s="437"/>
      <c r="C43" s="323" t="s">
        <v>743</v>
      </c>
      <c r="D43" s="323" t="s">
        <v>755</v>
      </c>
      <c r="E43" s="323" t="s">
        <v>889</v>
      </c>
      <c r="F43" s="323"/>
      <c r="G43" s="371" t="s">
        <v>275</v>
      </c>
      <c r="H43" s="339" t="s">
        <v>273</v>
      </c>
      <c r="I43" s="339"/>
      <c r="J43" s="339"/>
      <c r="K43" s="339" t="s">
        <v>284</v>
      </c>
      <c r="L43" s="339" t="s">
        <v>744</v>
      </c>
      <c r="M43" s="339"/>
      <c r="N43" s="339" t="s">
        <v>483</v>
      </c>
      <c r="O43" s="339"/>
      <c r="P43" s="339"/>
      <c r="Q43" s="338"/>
      <c r="R43" s="339"/>
      <c r="S43" s="339"/>
      <c r="T43" s="339"/>
      <c r="U43" s="339"/>
      <c r="V43" s="338">
        <v>0</v>
      </c>
      <c r="W43" s="339"/>
      <c r="X43" s="339"/>
      <c r="Y43" s="338"/>
      <c r="Z43" s="339"/>
      <c r="AA43" s="356"/>
      <c r="AB43" s="356"/>
      <c r="AC43" s="356"/>
      <c r="AD43" s="356"/>
      <c r="AE43" s="356"/>
      <c r="AF43" s="351"/>
      <c r="AG43" s="351"/>
      <c r="AH43" s="351"/>
      <c r="AI43" s="339"/>
    </row>
    <row r="44" spans="1:35" ht="18.75" hidden="1">
      <c r="A44" s="438"/>
      <c r="B44" s="438"/>
      <c r="C44" s="323"/>
      <c r="D44" s="323" t="s">
        <v>535</v>
      </c>
      <c r="E44" s="323"/>
      <c r="F44" s="323"/>
      <c r="G44" s="371" t="s">
        <v>275</v>
      </c>
      <c r="H44" s="339"/>
      <c r="I44" s="339"/>
      <c r="J44" s="339"/>
      <c r="K44" s="339" t="s">
        <v>284</v>
      </c>
      <c r="L44" s="339" t="s">
        <v>744</v>
      </c>
      <c r="M44" s="339"/>
      <c r="N44" s="339" t="s">
        <v>484</v>
      </c>
      <c r="O44" s="338"/>
      <c r="P44" s="338"/>
      <c r="Q44" s="338"/>
      <c r="R44" s="339"/>
      <c r="S44" s="338"/>
      <c r="T44" s="338"/>
      <c r="U44" s="338"/>
      <c r="V44" s="338">
        <v>0</v>
      </c>
      <c r="W44" s="339"/>
      <c r="X44" s="339"/>
      <c r="Y44" s="338"/>
      <c r="Z44" s="338"/>
      <c r="AA44" s="353"/>
      <c r="AB44" s="353"/>
      <c r="AC44" s="353"/>
      <c r="AD44" s="353"/>
      <c r="AE44" s="353"/>
      <c r="AF44" s="312"/>
      <c r="AG44" s="312"/>
      <c r="AH44" s="312"/>
      <c r="AI44" s="338"/>
    </row>
    <row r="45" spans="1:35" ht="25.5" hidden="1">
      <c r="A45" s="438"/>
      <c r="B45" s="438"/>
      <c r="C45" s="323"/>
      <c r="D45" s="323" t="s">
        <v>745</v>
      </c>
      <c r="E45" s="323"/>
      <c r="F45" s="323"/>
      <c r="G45" s="371" t="s">
        <v>275</v>
      </c>
      <c r="H45" s="339"/>
      <c r="I45" s="339"/>
      <c r="J45" s="339"/>
      <c r="K45" s="339"/>
      <c r="L45" s="339" t="s">
        <v>677</v>
      </c>
      <c r="M45" s="339"/>
      <c r="N45" s="339" t="s">
        <v>484</v>
      </c>
      <c r="O45" s="338"/>
      <c r="P45" s="338"/>
      <c r="Q45" s="338"/>
      <c r="R45" s="339"/>
      <c r="S45" s="338"/>
      <c r="T45" s="338"/>
      <c r="U45" s="338"/>
      <c r="V45" s="338">
        <v>0</v>
      </c>
      <c r="W45" s="339"/>
      <c r="X45" s="339"/>
      <c r="Y45" s="338"/>
      <c r="Z45" s="338"/>
      <c r="AA45" s="353"/>
      <c r="AB45" s="353"/>
      <c r="AC45" s="353"/>
      <c r="AD45" s="353"/>
      <c r="AE45" s="353"/>
      <c r="AF45" s="312"/>
      <c r="AG45" s="312"/>
      <c r="AH45" s="312"/>
      <c r="AI45" s="338"/>
    </row>
    <row r="46" spans="1:35" ht="25.5" hidden="1">
      <c r="A46" s="438"/>
      <c r="B46" s="438"/>
      <c r="C46" s="323"/>
      <c r="D46" s="323" t="s">
        <v>750</v>
      </c>
      <c r="E46" s="323"/>
      <c r="F46" s="323"/>
      <c r="G46" s="371" t="s">
        <v>275</v>
      </c>
      <c r="H46" s="339"/>
      <c r="I46" s="339"/>
      <c r="J46" s="339"/>
      <c r="K46" s="339"/>
      <c r="L46" s="339" t="s">
        <v>974</v>
      </c>
      <c r="M46" s="339"/>
      <c r="N46" s="339" t="s">
        <v>484</v>
      </c>
      <c r="O46" s="338"/>
      <c r="P46" s="338"/>
      <c r="Q46" s="338"/>
      <c r="R46" s="339"/>
      <c r="S46" s="338"/>
      <c r="T46" s="338"/>
      <c r="U46" s="338"/>
      <c r="V46" s="338">
        <v>0</v>
      </c>
      <c r="W46" s="339"/>
      <c r="X46" s="339"/>
      <c r="Y46" s="338"/>
      <c r="Z46" s="338"/>
      <c r="AA46" s="353"/>
      <c r="AB46" s="353"/>
      <c r="AC46" s="353"/>
      <c r="AD46" s="353"/>
      <c r="AE46" s="353"/>
      <c r="AF46" s="312"/>
      <c r="AG46" s="312"/>
      <c r="AH46" s="312"/>
      <c r="AI46" s="338"/>
    </row>
    <row r="47" spans="1:35" s="352" customFormat="1" ht="38.25" hidden="1">
      <c r="A47" s="437"/>
      <c r="B47" s="437"/>
      <c r="C47" s="323" t="s">
        <v>748</v>
      </c>
      <c r="D47" s="323" t="s">
        <v>881</v>
      </c>
      <c r="E47" s="323" t="s">
        <v>889</v>
      </c>
      <c r="F47" s="323"/>
      <c r="G47" s="371" t="s">
        <v>275</v>
      </c>
      <c r="H47" s="339" t="s">
        <v>273</v>
      </c>
      <c r="I47" s="339"/>
      <c r="J47" s="339"/>
      <c r="K47" s="339" t="s">
        <v>285</v>
      </c>
      <c r="L47" s="339" t="s">
        <v>263</v>
      </c>
      <c r="M47" s="339"/>
      <c r="N47" s="339" t="s">
        <v>483</v>
      </c>
      <c r="O47" s="339"/>
      <c r="P47" s="339"/>
      <c r="Q47" s="338"/>
      <c r="R47" s="339"/>
      <c r="S47" s="339"/>
      <c r="T47" s="339"/>
      <c r="U47" s="339"/>
      <c r="V47" s="338">
        <v>0</v>
      </c>
      <c r="W47" s="339"/>
      <c r="X47" s="339"/>
      <c r="Y47" s="338"/>
      <c r="Z47" s="339"/>
      <c r="AA47" s="356"/>
      <c r="AB47" s="356"/>
      <c r="AC47" s="356"/>
      <c r="AD47" s="356"/>
      <c r="AE47" s="356"/>
      <c r="AF47" s="351"/>
      <c r="AG47" s="351"/>
      <c r="AH47" s="351"/>
      <c r="AI47" s="339"/>
    </row>
    <row r="48" spans="1:35" s="352" customFormat="1" ht="51" hidden="1">
      <c r="A48" s="437"/>
      <c r="B48" s="437"/>
      <c r="C48" s="323"/>
      <c r="D48" s="323" t="s">
        <v>622</v>
      </c>
      <c r="E48" s="323"/>
      <c r="F48" s="323"/>
      <c r="G48" s="371" t="s">
        <v>275</v>
      </c>
      <c r="H48" s="339"/>
      <c r="I48" s="339"/>
      <c r="J48" s="339"/>
      <c r="K48" s="339" t="s">
        <v>286</v>
      </c>
      <c r="L48" s="339" t="s">
        <v>0</v>
      </c>
      <c r="M48" s="339"/>
      <c r="N48" s="339" t="s">
        <v>483</v>
      </c>
      <c r="O48" s="339"/>
      <c r="P48" s="339"/>
      <c r="Q48" s="338"/>
      <c r="R48" s="339"/>
      <c r="S48" s="339"/>
      <c r="T48" s="339"/>
      <c r="U48" s="339"/>
      <c r="V48" s="338">
        <v>0</v>
      </c>
      <c r="W48" s="339"/>
      <c r="X48" s="339"/>
      <c r="Y48" s="338"/>
      <c r="Z48" s="339"/>
      <c r="AA48" s="356"/>
      <c r="AB48" s="356"/>
      <c r="AC48" s="356"/>
      <c r="AD48" s="356"/>
      <c r="AE48" s="356"/>
      <c r="AF48" s="351"/>
      <c r="AG48" s="351"/>
      <c r="AH48" s="351"/>
      <c r="AI48" s="339"/>
    </row>
    <row r="49" spans="1:35" s="352" customFormat="1" ht="38.25" hidden="1">
      <c r="A49" s="437"/>
      <c r="B49" s="437"/>
      <c r="C49" s="323" t="s">
        <v>975</v>
      </c>
      <c r="D49" s="323" t="s">
        <v>976</v>
      </c>
      <c r="E49" s="323" t="s">
        <v>889</v>
      </c>
      <c r="F49" s="323"/>
      <c r="G49" s="371" t="s">
        <v>275</v>
      </c>
      <c r="H49" s="339" t="s">
        <v>273</v>
      </c>
      <c r="I49" s="339"/>
      <c r="J49" s="339"/>
      <c r="K49" s="339"/>
      <c r="L49" s="339" t="s">
        <v>977</v>
      </c>
      <c r="M49" s="339"/>
      <c r="N49" s="339" t="s">
        <v>483</v>
      </c>
      <c r="O49" s="339"/>
      <c r="P49" s="339"/>
      <c r="Q49" s="338"/>
      <c r="R49" s="339"/>
      <c r="S49" s="339"/>
      <c r="T49" s="339"/>
      <c r="U49" s="339"/>
      <c r="V49" s="338">
        <v>0</v>
      </c>
      <c r="W49" s="339"/>
      <c r="X49" s="339"/>
      <c r="Y49" s="338"/>
      <c r="Z49" s="339"/>
      <c r="AA49" s="356"/>
      <c r="AB49" s="356"/>
      <c r="AC49" s="356"/>
      <c r="AD49" s="356"/>
      <c r="AE49" s="356"/>
      <c r="AF49" s="351"/>
      <c r="AG49" s="351"/>
      <c r="AH49" s="351"/>
      <c r="AI49" s="339"/>
    </row>
    <row r="50" spans="1:35" s="447" customFormat="1" ht="63.75">
      <c r="A50" s="441"/>
      <c r="B50" s="441">
        <v>7</v>
      </c>
      <c r="C50" s="442" t="s">
        <v>645</v>
      </c>
      <c r="D50" s="442" t="s">
        <v>641</v>
      </c>
      <c r="E50" s="442"/>
      <c r="F50" s="448"/>
      <c r="G50" s="443"/>
      <c r="H50" s="444"/>
      <c r="I50" s="444"/>
      <c r="J50" s="444"/>
      <c r="K50" s="444"/>
      <c r="L50" s="444"/>
      <c r="M50" s="444"/>
      <c r="N50" s="444"/>
      <c r="O50" s="444"/>
      <c r="P50" s="444"/>
      <c r="Q50" s="444"/>
      <c r="R50" s="444"/>
      <c r="S50" s="444"/>
      <c r="T50" s="444"/>
      <c r="U50" s="444"/>
      <c r="V50" s="338">
        <v>0</v>
      </c>
      <c r="W50" s="444"/>
      <c r="X50" s="444"/>
      <c r="Y50" s="444"/>
      <c r="Z50" s="444"/>
      <c r="AA50" s="445"/>
      <c r="AB50" s="445"/>
      <c r="AC50" s="445"/>
      <c r="AD50" s="445"/>
      <c r="AE50" s="445"/>
      <c r="AF50" s="446"/>
      <c r="AG50" s="446"/>
      <c r="AH50" s="446"/>
      <c r="AI50" s="444"/>
    </row>
    <row r="51" spans="1:35" ht="25.5" hidden="1">
      <c r="A51" s="437"/>
      <c r="B51" s="437"/>
      <c r="C51" s="323" t="s">
        <v>390</v>
      </c>
      <c r="D51" s="323" t="s">
        <v>391</v>
      </c>
      <c r="E51" s="323"/>
      <c r="F51" s="327"/>
      <c r="G51" s="371"/>
      <c r="H51" s="338"/>
      <c r="I51" s="338"/>
      <c r="J51" s="338"/>
      <c r="K51" s="338" t="s">
        <v>284</v>
      </c>
      <c r="L51" s="338"/>
      <c r="M51" s="338"/>
      <c r="N51" s="339" t="s">
        <v>483</v>
      </c>
      <c r="O51" s="338"/>
      <c r="P51" s="338"/>
      <c r="Q51" s="338"/>
      <c r="R51" s="338"/>
      <c r="S51" s="338"/>
      <c r="T51" s="338"/>
      <c r="U51" s="338"/>
      <c r="V51" s="338">
        <v>0</v>
      </c>
      <c r="W51" s="338"/>
      <c r="X51" s="338"/>
      <c r="Y51" s="338"/>
      <c r="Z51" s="338"/>
      <c r="AA51" s="353"/>
      <c r="AB51" s="353"/>
      <c r="AC51" s="353"/>
      <c r="AD51" s="353"/>
      <c r="AE51" s="353"/>
      <c r="AF51" s="312"/>
      <c r="AG51" s="312"/>
      <c r="AH51" s="312"/>
      <c r="AI51" s="338"/>
    </row>
    <row r="52" spans="1:35" ht="43.5" hidden="1" customHeight="1">
      <c r="A52" s="437"/>
      <c r="B52" s="437"/>
      <c r="C52" s="323" t="s">
        <v>50</v>
      </c>
      <c r="D52" s="323" t="s">
        <v>51</v>
      </c>
      <c r="E52" s="323" t="s">
        <v>889</v>
      </c>
      <c r="F52" s="327"/>
      <c r="G52" s="371" t="s">
        <v>275</v>
      </c>
      <c r="H52" s="338"/>
      <c r="I52" s="338"/>
      <c r="J52" s="338"/>
      <c r="K52" s="338" t="s">
        <v>284</v>
      </c>
      <c r="L52" s="338"/>
      <c r="M52" s="338"/>
      <c r="N52" s="339" t="s">
        <v>483</v>
      </c>
      <c r="O52" s="338"/>
      <c r="P52" s="338"/>
      <c r="Q52" s="338"/>
      <c r="R52" s="338"/>
      <c r="S52" s="338"/>
      <c r="T52" s="338"/>
      <c r="U52" s="338"/>
      <c r="V52" s="338">
        <v>0</v>
      </c>
      <c r="W52" s="338"/>
      <c r="X52" s="338"/>
      <c r="Y52" s="338"/>
      <c r="Z52" s="338"/>
      <c r="AA52" s="353"/>
      <c r="AB52" s="353"/>
      <c r="AC52" s="353"/>
      <c r="AD52" s="353"/>
      <c r="AE52" s="353"/>
      <c r="AF52" s="312"/>
      <c r="AG52" s="312"/>
      <c r="AH52" s="312"/>
      <c r="AI52" s="338"/>
    </row>
    <row r="53" spans="1:35" ht="38.25" hidden="1">
      <c r="A53" s="437"/>
      <c r="B53" s="437"/>
      <c r="C53" s="323"/>
      <c r="D53" s="323" t="s">
        <v>970</v>
      </c>
      <c r="E53" s="323"/>
      <c r="F53" s="327"/>
      <c r="G53" s="371" t="s">
        <v>275</v>
      </c>
      <c r="H53" s="338"/>
      <c r="I53" s="338"/>
      <c r="J53" s="338"/>
      <c r="K53" s="338" t="s">
        <v>288</v>
      </c>
      <c r="L53" s="339" t="s">
        <v>263</v>
      </c>
      <c r="M53" s="338"/>
      <c r="N53" s="339" t="s">
        <v>483</v>
      </c>
      <c r="O53" s="338"/>
      <c r="P53" s="338"/>
      <c r="Q53" s="338"/>
      <c r="R53" s="338"/>
      <c r="S53" s="338"/>
      <c r="T53" s="338"/>
      <c r="U53" s="338"/>
      <c r="V53" s="338">
        <v>0</v>
      </c>
      <c r="W53" s="338"/>
      <c r="X53" s="338"/>
      <c r="Y53" s="338"/>
      <c r="Z53" s="338"/>
      <c r="AA53" s="353"/>
      <c r="AB53" s="353"/>
      <c r="AC53" s="353"/>
      <c r="AD53" s="353"/>
      <c r="AE53" s="353"/>
      <c r="AF53" s="312"/>
      <c r="AG53" s="312"/>
      <c r="AH53" s="312"/>
      <c r="AI53" s="338"/>
    </row>
    <row r="54" spans="1:35" ht="38.25" hidden="1">
      <c r="A54" s="437"/>
      <c r="B54" s="437"/>
      <c r="C54" s="323"/>
      <c r="D54" s="323" t="s">
        <v>757</v>
      </c>
      <c r="E54" s="323"/>
      <c r="F54" s="327"/>
      <c r="G54" s="371" t="s">
        <v>275</v>
      </c>
      <c r="H54" s="338" t="s">
        <v>273</v>
      </c>
      <c r="I54" s="338"/>
      <c r="J54" s="338"/>
      <c r="K54" s="338" t="s">
        <v>288</v>
      </c>
      <c r="L54" s="339" t="s">
        <v>744</v>
      </c>
      <c r="M54" s="338"/>
      <c r="N54" s="339" t="s">
        <v>483</v>
      </c>
      <c r="O54" s="338"/>
      <c r="P54" s="338"/>
      <c r="Q54" s="338"/>
      <c r="R54" s="338"/>
      <c r="S54" s="338"/>
      <c r="T54" s="338"/>
      <c r="U54" s="338"/>
      <c r="V54" s="338">
        <v>0</v>
      </c>
      <c r="W54" s="338"/>
      <c r="X54" s="338"/>
      <c r="Y54" s="338"/>
      <c r="Z54" s="338"/>
      <c r="AA54" s="353"/>
      <c r="AB54" s="353"/>
      <c r="AC54" s="353"/>
      <c r="AD54" s="353"/>
      <c r="AE54" s="353"/>
      <c r="AF54" s="312"/>
      <c r="AG54" s="312"/>
      <c r="AH54" s="312"/>
      <c r="AI54" s="338"/>
    </row>
    <row r="55" spans="1:35" ht="38.25" hidden="1" customHeight="1">
      <c r="A55" s="437"/>
      <c r="B55" s="437"/>
      <c r="C55" s="323"/>
      <c r="D55" s="323" t="s">
        <v>525</v>
      </c>
      <c r="E55" s="323"/>
      <c r="F55" s="327"/>
      <c r="G55" s="339" t="s">
        <v>275</v>
      </c>
      <c r="H55" s="338"/>
      <c r="I55" s="338"/>
      <c r="J55" s="338"/>
      <c r="K55" s="338" t="s">
        <v>288</v>
      </c>
      <c r="L55" s="339" t="s">
        <v>263</v>
      </c>
      <c r="M55" s="338"/>
      <c r="N55" s="338" t="s">
        <v>483</v>
      </c>
      <c r="O55" s="338"/>
      <c r="P55" s="338"/>
      <c r="Q55" s="338"/>
      <c r="R55" s="338"/>
      <c r="S55" s="338"/>
      <c r="T55" s="338"/>
      <c r="U55" s="338"/>
      <c r="V55" s="338">
        <v>0</v>
      </c>
      <c r="W55" s="338"/>
      <c r="X55" s="338"/>
      <c r="Y55" s="338"/>
      <c r="Z55" s="338"/>
      <c r="AA55" s="353"/>
      <c r="AB55" s="353"/>
      <c r="AC55" s="353"/>
      <c r="AD55" s="353"/>
      <c r="AE55" s="353"/>
      <c r="AF55" s="312"/>
      <c r="AG55" s="312"/>
      <c r="AH55" s="312"/>
      <c r="AI55" s="338"/>
    </row>
    <row r="56" spans="1:35" ht="25.5" hidden="1">
      <c r="A56" s="437"/>
      <c r="B56" s="437"/>
      <c r="C56" s="323"/>
      <c r="D56" s="323" t="s">
        <v>52</v>
      </c>
      <c r="E56" s="323"/>
      <c r="F56" s="327"/>
      <c r="G56" s="371" t="s">
        <v>275</v>
      </c>
      <c r="H56" s="338" t="s">
        <v>273</v>
      </c>
      <c r="I56" s="338"/>
      <c r="J56" s="338"/>
      <c r="K56" s="338" t="s">
        <v>288</v>
      </c>
      <c r="L56" s="339" t="s">
        <v>445</v>
      </c>
      <c r="M56" s="338"/>
      <c r="N56" s="339" t="s">
        <v>483</v>
      </c>
      <c r="O56" s="338"/>
      <c r="P56" s="338"/>
      <c r="Q56" s="338"/>
      <c r="R56" s="338"/>
      <c r="S56" s="338"/>
      <c r="T56" s="338"/>
      <c r="U56" s="338"/>
      <c r="V56" s="338">
        <v>0</v>
      </c>
      <c r="W56" s="338"/>
      <c r="X56" s="338"/>
      <c r="Y56" s="338"/>
      <c r="Z56" s="338"/>
      <c r="AA56" s="353"/>
      <c r="AB56" s="353"/>
      <c r="AC56" s="353"/>
      <c r="AD56" s="353"/>
      <c r="AE56" s="353"/>
      <c r="AF56" s="312"/>
      <c r="AG56" s="312"/>
      <c r="AH56" s="312"/>
      <c r="AI56" s="338"/>
    </row>
    <row r="57" spans="1:35" ht="25.5" hidden="1">
      <c r="A57" s="437"/>
      <c r="B57" s="437"/>
      <c r="C57" s="323"/>
      <c r="D57" s="323" t="s">
        <v>446</v>
      </c>
      <c r="E57" s="323"/>
      <c r="F57" s="327"/>
      <c r="G57" s="371" t="s">
        <v>275</v>
      </c>
      <c r="H57" s="338" t="s">
        <v>273</v>
      </c>
      <c r="I57" s="338"/>
      <c r="J57" s="338"/>
      <c r="K57" s="338" t="s">
        <v>288</v>
      </c>
      <c r="L57" s="339" t="s">
        <v>445</v>
      </c>
      <c r="M57" s="338"/>
      <c r="N57" s="339" t="s">
        <v>483</v>
      </c>
      <c r="O57" s="338"/>
      <c r="P57" s="338"/>
      <c r="Q57" s="338"/>
      <c r="R57" s="338"/>
      <c r="S57" s="338"/>
      <c r="T57" s="338"/>
      <c r="U57" s="338"/>
      <c r="V57" s="338">
        <v>0</v>
      </c>
      <c r="W57" s="338"/>
      <c r="X57" s="338"/>
      <c r="Y57" s="338"/>
      <c r="Z57" s="338"/>
      <c r="AA57" s="353"/>
      <c r="AB57" s="353"/>
      <c r="AC57" s="353"/>
      <c r="AD57" s="353"/>
      <c r="AE57" s="353"/>
      <c r="AF57" s="312"/>
      <c r="AG57" s="312"/>
      <c r="AH57" s="312"/>
      <c r="AI57" s="338"/>
    </row>
    <row r="58" spans="1:35" ht="63.75" hidden="1">
      <c r="A58" s="439"/>
      <c r="B58" s="439"/>
      <c r="C58" s="323" t="s">
        <v>519</v>
      </c>
      <c r="D58" s="403" t="s">
        <v>978</v>
      </c>
      <c r="E58" s="546" t="s">
        <v>979</v>
      </c>
      <c r="F58" s="404"/>
      <c r="G58" s="405" t="s">
        <v>275</v>
      </c>
      <c r="H58" s="406"/>
      <c r="I58" s="406"/>
      <c r="J58" s="406"/>
      <c r="K58" s="406" t="s">
        <v>288</v>
      </c>
      <c r="L58" s="406"/>
      <c r="M58" s="406"/>
      <c r="N58" s="406" t="s">
        <v>483</v>
      </c>
      <c r="O58" s="406"/>
      <c r="P58" s="406"/>
      <c r="Q58" s="406"/>
      <c r="R58" s="406"/>
      <c r="S58" s="406"/>
      <c r="T58" s="406"/>
      <c r="U58" s="406"/>
      <c r="V58" s="338">
        <v>0</v>
      </c>
      <c r="W58" s="406"/>
      <c r="X58" s="406"/>
      <c r="Y58" s="406"/>
      <c r="Z58" s="406"/>
      <c r="AA58" s="407"/>
      <c r="AB58" s="407"/>
      <c r="AC58" s="407"/>
      <c r="AD58" s="407"/>
      <c r="AE58" s="407"/>
      <c r="AF58" s="402"/>
      <c r="AG58" s="402"/>
      <c r="AH58" s="402"/>
      <c r="AI58" s="406"/>
    </row>
    <row r="59" spans="1:35" s="437" customFormat="1" hidden="1">
      <c r="E59" s="495" t="s">
        <v>706</v>
      </c>
      <c r="V59" s="338">
        <v>0</v>
      </c>
    </row>
    <row r="60" spans="1:35" s="494" customFormat="1" hidden="1">
      <c r="A60" s="437"/>
      <c r="B60" s="437"/>
      <c r="C60" s="437"/>
      <c r="D60" s="437"/>
      <c r="E60" s="495" t="s">
        <v>707</v>
      </c>
      <c r="F60" s="437"/>
      <c r="G60" s="437"/>
      <c r="H60" s="437"/>
      <c r="I60" s="437"/>
      <c r="J60" s="437"/>
      <c r="K60" s="437"/>
      <c r="L60" s="437"/>
      <c r="M60" s="437"/>
      <c r="N60" s="437"/>
      <c r="O60" s="437"/>
      <c r="P60" s="437"/>
      <c r="Q60" s="437"/>
      <c r="R60" s="437"/>
      <c r="S60" s="437"/>
      <c r="T60" s="437"/>
      <c r="U60" s="437"/>
      <c r="V60" s="338">
        <v>0</v>
      </c>
      <c r="W60" s="437"/>
      <c r="X60" s="437"/>
      <c r="Y60" s="437"/>
      <c r="Z60" s="437"/>
      <c r="AA60" s="437"/>
      <c r="AB60" s="437"/>
      <c r="AC60" s="437"/>
      <c r="AD60" s="437"/>
      <c r="AE60" s="437"/>
      <c r="AF60" s="437"/>
      <c r="AG60" s="437"/>
      <c r="AH60" s="437"/>
      <c r="AI60" s="437"/>
    </row>
    <row r="61" spans="1:35">
      <c r="A61" s="437"/>
      <c r="B61" s="437"/>
      <c r="C61" s="323"/>
      <c r="D61" s="323"/>
      <c r="E61" s="323"/>
      <c r="F61" s="327"/>
      <c r="G61" s="371"/>
      <c r="H61" s="338"/>
      <c r="I61" s="338"/>
      <c r="J61" s="339"/>
      <c r="K61" s="338"/>
      <c r="L61" s="339"/>
      <c r="M61" s="339"/>
      <c r="N61" s="338"/>
      <c r="O61" s="338"/>
      <c r="P61" s="338"/>
      <c r="Q61" s="339"/>
      <c r="R61" s="339"/>
      <c r="S61" s="338"/>
      <c r="T61" s="338"/>
      <c r="U61" s="338"/>
      <c r="V61" s="338"/>
      <c r="W61" s="338"/>
      <c r="X61" s="338"/>
      <c r="Y61" s="338"/>
      <c r="Z61" s="338"/>
      <c r="AA61" s="353"/>
      <c r="AB61" s="353"/>
      <c r="AC61" s="353"/>
      <c r="AD61" s="353"/>
      <c r="AE61" s="353"/>
      <c r="AF61" s="312"/>
      <c r="AG61" s="312"/>
      <c r="AH61" s="312"/>
      <c r="AI61" s="338"/>
    </row>
    <row r="62" spans="1:35" s="328" customFormat="1" ht="12.75">
      <c r="A62" s="545" t="s">
        <v>1106</v>
      </c>
      <c r="B62" s="504" t="s">
        <v>855</v>
      </c>
      <c r="C62" s="327"/>
      <c r="D62" s="327"/>
      <c r="E62" s="327"/>
      <c r="F62" s="327"/>
      <c r="G62" s="371"/>
      <c r="H62" s="337"/>
      <c r="I62" s="337"/>
      <c r="J62" s="337"/>
      <c r="K62" s="337"/>
      <c r="L62" s="337"/>
      <c r="M62" s="337"/>
      <c r="N62" s="337"/>
      <c r="O62" s="337"/>
      <c r="P62" s="337"/>
      <c r="Q62" s="337"/>
      <c r="R62" s="337"/>
      <c r="S62" s="337"/>
      <c r="T62" s="337"/>
      <c r="U62" s="337"/>
      <c r="V62" s="338"/>
      <c r="W62" s="337"/>
      <c r="X62" s="337"/>
      <c r="Y62" s="337"/>
      <c r="Z62" s="337"/>
      <c r="AA62" s="337"/>
      <c r="AB62" s="337"/>
      <c r="AC62" s="337"/>
      <c r="AD62" s="337"/>
      <c r="AE62" s="337"/>
      <c r="AF62" s="326"/>
      <c r="AG62" s="326"/>
      <c r="AH62" s="326"/>
      <c r="AI62" s="337"/>
    </row>
    <row r="63" spans="1:35" s="447" customFormat="1" ht="38.25">
      <c r="A63" s="441"/>
      <c r="B63" s="441">
        <v>8</v>
      </c>
      <c r="C63" s="488" t="s">
        <v>657</v>
      </c>
      <c r="D63" s="442" t="s">
        <v>658</v>
      </c>
      <c r="E63" s="442"/>
      <c r="F63" s="448"/>
      <c r="G63" s="443"/>
      <c r="H63" s="444"/>
      <c r="I63" s="444"/>
      <c r="J63" s="444"/>
      <c r="K63" s="444"/>
      <c r="L63" s="444"/>
      <c r="M63" s="444"/>
      <c r="N63" s="444"/>
      <c r="O63" s="444"/>
      <c r="P63" s="444"/>
      <c r="Q63" s="444"/>
      <c r="R63" s="444"/>
      <c r="S63" s="444"/>
      <c r="T63" s="444"/>
      <c r="U63" s="444"/>
      <c r="V63" s="338">
        <v>0</v>
      </c>
      <c r="W63" s="444"/>
      <c r="X63" s="444"/>
      <c r="Y63" s="444"/>
      <c r="Z63" s="444"/>
      <c r="AA63" s="445"/>
      <c r="AB63" s="445"/>
      <c r="AC63" s="445"/>
      <c r="AD63" s="445"/>
      <c r="AE63" s="445"/>
      <c r="AF63" s="446"/>
      <c r="AG63" s="446"/>
      <c r="AH63" s="446"/>
      <c r="AI63" s="444"/>
    </row>
    <row r="64" spans="1:35" ht="51" hidden="1">
      <c r="A64" s="437"/>
      <c r="B64" s="437"/>
      <c r="C64" s="323" t="s">
        <v>450</v>
      </c>
      <c r="D64" s="323" t="s">
        <v>727</v>
      </c>
      <c r="E64" s="497" t="s">
        <v>728</v>
      </c>
      <c r="F64" s="323"/>
      <c r="G64" s="371" t="s">
        <v>275</v>
      </c>
      <c r="H64" s="339" t="s">
        <v>273</v>
      </c>
      <c r="I64" s="339"/>
      <c r="J64" s="339"/>
      <c r="K64" s="339" t="s">
        <v>288</v>
      </c>
      <c r="L64" s="339" t="s">
        <v>263</v>
      </c>
      <c r="M64" s="339"/>
      <c r="N64" s="339" t="s">
        <v>483</v>
      </c>
      <c r="O64" s="338"/>
      <c r="P64" s="338"/>
      <c r="Q64" s="339"/>
      <c r="R64" s="339"/>
      <c r="S64" s="338"/>
      <c r="T64" s="338"/>
      <c r="U64" s="338"/>
      <c r="V64" s="338">
        <v>0</v>
      </c>
      <c r="W64" s="338"/>
      <c r="X64" s="338"/>
      <c r="Y64" s="338"/>
      <c r="Z64" s="338"/>
      <c r="AA64" s="353"/>
      <c r="AB64" s="353"/>
      <c r="AC64" s="353"/>
      <c r="AD64" s="353"/>
      <c r="AE64" s="353"/>
      <c r="AF64" s="312"/>
      <c r="AG64" s="312"/>
      <c r="AH64" s="312"/>
      <c r="AI64" s="338"/>
    </row>
    <row r="65" spans="1:35" ht="25.5" hidden="1">
      <c r="A65" s="437"/>
      <c r="B65" s="437"/>
      <c r="C65" s="323"/>
      <c r="D65" s="323" t="s">
        <v>763</v>
      </c>
      <c r="E65" s="323"/>
      <c r="F65" s="323"/>
      <c r="G65" s="371" t="s">
        <v>275</v>
      </c>
      <c r="H65" s="339"/>
      <c r="I65" s="339"/>
      <c r="J65" s="339"/>
      <c r="K65" s="339"/>
      <c r="L65" s="339" t="s">
        <v>263</v>
      </c>
      <c r="M65" s="339"/>
      <c r="N65" s="339" t="s">
        <v>483</v>
      </c>
      <c r="O65" s="338"/>
      <c r="P65" s="338"/>
      <c r="Q65" s="339"/>
      <c r="R65" s="339"/>
      <c r="S65" s="338"/>
      <c r="T65" s="338"/>
      <c r="U65" s="338"/>
      <c r="V65" s="338">
        <v>0</v>
      </c>
      <c r="W65" s="338"/>
      <c r="X65" s="338"/>
      <c r="Y65" s="338"/>
      <c r="Z65" s="338"/>
      <c r="AA65" s="353"/>
      <c r="AB65" s="353"/>
      <c r="AC65" s="353"/>
      <c r="AD65" s="353"/>
      <c r="AE65" s="353"/>
      <c r="AF65" s="312"/>
      <c r="AG65" s="312"/>
      <c r="AH65" s="312"/>
      <c r="AI65" s="338"/>
    </row>
    <row r="66" spans="1:35" s="447" customFormat="1" ht="38.25">
      <c r="A66" s="441"/>
      <c r="B66" s="441">
        <v>9</v>
      </c>
      <c r="C66" s="488" t="s">
        <v>898</v>
      </c>
      <c r="D66" s="442" t="s">
        <v>899</v>
      </c>
      <c r="E66" s="442"/>
      <c r="F66" s="448"/>
      <c r="G66" s="443"/>
      <c r="H66" s="444"/>
      <c r="I66" s="444"/>
      <c r="J66" s="444"/>
      <c r="K66" s="444"/>
      <c r="L66" s="444"/>
      <c r="M66" s="444"/>
      <c r="N66" s="444"/>
      <c r="O66" s="444"/>
      <c r="P66" s="444"/>
      <c r="Q66" s="444"/>
      <c r="R66" s="444"/>
      <c r="S66" s="444"/>
      <c r="T66" s="444"/>
      <c r="U66" s="444"/>
      <c r="V66" s="338">
        <v>0</v>
      </c>
      <c r="W66" s="444"/>
      <c r="X66" s="444"/>
      <c r="Y66" s="444"/>
      <c r="Z66" s="444"/>
      <c r="AA66" s="445"/>
      <c r="AB66" s="445"/>
      <c r="AC66" s="445"/>
      <c r="AD66" s="445"/>
      <c r="AE66" s="445"/>
      <c r="AF66" s="446"/>
      <c r="AG66" s="446"/>
      <c r="AH66" s="446"/>
      <c r="AI66" s="444"/>
    </row>
    <row r="67" spans="1:35" ht="51" hidden="1">
      <c r="A67" s="437"/>
      <c r="B67" s="437"/>
      <c r="C67" s="323" t="s">
        <v>900</v>
      </c>
      <c r="D67" s="323" t="s">
        <v>901</v>
      </c>
      <c r="E67" s="497" t="s">
        <v>726</v>
      </c>
      <c r="F67" s="327"/>
      <c r="G67" s="371" t="s">
        <v>275</v>
      </c>
      <c r="H67" s="338"/>
      <c r="I67" s="338"/>
      <c r="J67" s="338"/>
      <c r="K67" s="338" t="s">
        <v>284</v>
      </c>
      <c r="L67" s="338"/>
      <c r="M67" s="338"/>
      <c r="N67" s="339" t="s">
        <v>483</v>
      </c>
      <c r="O67" s="338"/>
      <c r="P67" s="338"/>
      <c r="Q67" s="338"/>
      <c r="R67" s="338"/>
      <c r="S67" s="338"/>
      <c r="T67" s="338"/>
      <c r="U67" s="338"/>
      <c r="V67" s="338">
        <v>0</v>
      </c>
      <c r="W67" s="338"/>
      <c r="X67" s="338"/>
      <c r="Y67" s="338"/>
      <c r="Z67" s="338"/>
      <c r="AA67" s="353"/>
      <c r="AB67" s="353"/>
      <c r="AC67" s="353"/>
      <c r="AD67" s="353"/>
      <c r="AE67" s="353"/>
      <c r="AF67" s="312"/>
      <c r="AG67" s="312"/>
      <c r="AH67" s="312"/>
      <c r="AI67" s="338"/>
    </row>
    <row r="68" spans="1:35">
      <c r="A68" s="437"/>
      <c r="B68" s="437"/>
      <c r="C68" s="323"/>
      <c r="D68" s="475"/>
      <c r="E68" s="475"/>
      <c r="F68" s="327"/>
      <c r="G68" s="371"/>
      <c r="H68" s="338"/>
      <c r="I68" s="338"/>
      <c r="J68" s="338"/>
      <c r="K68" s="338"/>
      <c r="L68" s="338"/>
      <c r="M68" s="338"/>
      <c r="N68" s="338"/>
      <c r="O68" s="338"/>
      <c r="P68" s="338"/>
      <c r="Q68" s="338"/>
      <c r="R68" s="338"/>
      <c r="S68" s="338"/>
      <c r="T68" s="338"/>
      <c r="U68" s="338"/>
      <c r="V68" s="338"/>
      <c r="W68" s="338"/>
      <c r="X68" s="338"/>
      <c r="Y68" s="338"/>
      <c r="Z68" s="338"/>
      <c r="AA68" s="353"/>
      <c r="AB68" s="353"/>
      <c r="AC68" s="353"/>
      <c r="AD68" s="353"/>
      <c r="AE68" s="353"/>
      <c r="AF68" s="312"/>
      <c r="AG68" s="312"/>
      <c r="AH68" s="312"/>
      <c r="AI68" s="338"/>
    </row>
    <row r="69" spans="1:35" ht="12.75">
      <c r="A69" s="538" t="s">
        <v>1079</v>
      </c>
      <c r="B69" s="503" t="s">
        <v>854</v>
      </c>
      <c r="C69" s="322"/>
      <c r="D69" s="322"/>
      <c r="E69" s="322"/>
      <c r="F69" s="322"/>
      <c r="G69" s="370"/>
      <c r="H69" s="336"/>
      <c r="I69" s="336"/>
      <c r="J69" s="336"/>
      <c r="K69" s="336"/>
      <c r="L69" s="336"/>
      <c r="M69" s="336"/>
      <c r="N69" s="336"/>
      <c r="O69" s="336"/>
      <c r="P69" s="336"/>
      <c r="Q69" s="336"/>
      <c r="R69" s="336"/>
      <c r="S69" s="336"/>
      <c r="T69" s="336"/>
      <c r="U69" s="336"/>
      <c r="V69" s="336"/>
      <c r="W69" s="336"/>
      <c r="X69" s="336"/>
      <c r="Y69" s="336"/>
      <c r="Z69" s="336"/>
      <c r="AA69" s="354"/>
      <c r="AB69" s="354"/>
      <c r="AC69" s="354"/>
      <c r="AD69" s="354"/>
      <c r="AE69" s="354"/>
      <c r="AF69" s="314"/>
      <c r="AG69" s="314"/>
      <c r="AH69" s="314"/>
      <c r="AI69" s="487"/>
    </row>
    <row r="70" spans="1:35" ht="17.25" customHeight="1">
      <c r="A70" s="437"/>
      <c r="B70" s="437"/>
      <c r="C70" s="323"/>
      <c r="D70" s="323"/>
      <c r="E70" s="323"/>
      <c r="F70" s="323"/>
      <c r="G70" s="371"/>
      <c r="H70" s="339"/>
      <c r="I70" s="339"/>
      <c r="J70" s="339"/>
      <c r="K70" s="339"/>
      <c r="L70" s="338"/>
      <c r="M70" s="338"/>
      <c r="N70" s="338"/>
      <c r="O70" s="338"/>
      <c r="P70" s="338"/>
      <c r="Q70" s="338"/>
      <c r="R70" s="338"/>
      <c r="S70" s="338"/>
      <c r="T70" s="338"/>
      <c r="U70" s="338"/>
      <c r="V70" s="338"/>
      <c r="W70" s="338"/>
      <c r="X70" s="338"/>
      <c r="Y70" s="338"/>
      <c r="Z70" s="338"/>
      <c r="AA70" s="353"/>
      <c r="AB70" s="353"/>
      <c r="AC70" s="353"/>
      <c r="AD70" s="353"/>
      <c r="AE70" s="353"/>
      <c r="AF70" s="312"/>
      <c r="AG70" s="312"/>
      <c r="AH70" s="312"/>
      <c r="AI70" s="338"/>
    </row>
    <row r="71" spans="1:35" s="447" customFormat="1" ht="38.25">
      <c r="A71" s="441"/>
      <c r="B71" s="441">
        <v>10</v>
      </c>
      <c r="C71" s="488" t="s">
        <v>646</v>
      </c>
      <c r="D71" s="442" t="s">
        <v>647</v>
      </c>
      <c r="E71" s="442"/>
      <c r="F71" s="448"/>
      <c r="G71" s="443"/>
      <c r="H71" s="444"/>
      <c r="I71" s="444"/>
      <c r="J71" s="444"/>
      <c r="K71" s="444"/>
      <c r="L71" s="444"/>
      <c r="M71" s="444"/>
      <c r="N71" s="444"/>
      <c r="O71" s="444"/>
      <c r="P71" s="444"/>
      <c r="Q71" s="444"/>
      <c r="R71" s="444"/>
      <c r="S71" s="444"/>
      <c r="T71" s="444"/>
      <c r="U71" s="444"/>
      <c r="V71" s="338">
        <v>0</v>
      </c>
      <c r="W71" s="444"/>
      <c r="X71" s="444"/>
      <c r="Y71" s="444"/>
      <c r="Z71" s="444"/>
      <c r="AA71" s="445"/>
      <c r="AB71" s="445"/>
      <c r="AC71" s="445"/>
      <c r="AD71" s="445"/>
      <c r="AE71" s="445"/>
      <c r="AF71" s="446"/>
      <c r="AG71" s="446"/>
      <c r="AH71" s="446"/>
      <c r="AI71" s="444"/>
    </row>
    <row r="72" spans="1:35" ht="38.25" hidden="1">
      <c r="A72" s="437"/>
      <c r="B72" s="437"/>
      <c r="C72" s="323" t="s">
        <v>392</v>
      </c>
      <c r="D72" s="323" t="s">
        <v>758</v>
      </c>
      <c r="E72" s="497" t="s">
        <v>726</v>
      </c>
      <c r="F72" s="327"/>
      <c r="G72" s="371" t="s">
        <v>275</v>
      </c>
      <c r="H72" s="338"/>
      <c r="I72" s="338"/>
      <c r="J72" s="338"/>
      <c r="K72" s="338" t="s">
        <v>284</v>
      </c>
      <c r="L72" s="338"/>
      <c r="M72" s="338"/>
      <c r="N72" s="339" t="s">
        <v>483</v>
      </c>
      <c r="O72" s="338"/>
      <c r="P72" s="338"/>
      <c r="Q72" s="338"/>
      <c r="R72" s="338"/>
      <c r="S72" s="338"/>
      <c r="T72" s="338"/>
      <c r="U72" s="338"/>
      <c r="V72" s="338">
        <v>0</v>
      </c>
      <c r="W72" s="338"/>
      <c r="X72" s="338"/>
      <c r="Y72" s="338"/>
      <c r="Z72" s="338"/>
      <c r="AA72" s="353"/>
      <c r="AB72" s="353"/>
      <c r="AC72" s="353"/>
      <c r="AD72" s="353"/>
      <c r="AE72" s="353"/>
      <c r="AF72" s="312"/>
      <c r="AG72" s="312"/>
      <c r="AH72" s="312"/>
      <c r="AI72" s="338"/>
    </row>
    <row r="73" spans="1:35" hidden="1">
      <c r="A73" s="437"/>
      <c r="B73" s="437"/>
      <c r="C73" s="323"/>
      <c r="D73" s="323"/>
      <c r="E73" s="495" t="s">
        <v>706</v>
      </c>
      <c r="F73" s="327"/>
      <c r="G73" s="371"/>
      <c r="H73" s="338"/>
      <c r="I73" s="338"/>
      <c r="J73" s="338"/>
      <c r="K73" s="338"/>
      <c r="L73" s="338"/>
      <c r="M73" s="338"/>
      <c r="N73" s="339"/>
      <c r="O73" s="338"/>
      <c r="P73" s="338"/>
      <c r="Q73" s="338"/>
      <c r="R73" s="338"/>
      <c r="S73" s="338"/>
      <c r="T73" s="338"/>
      <c r="U73" s="338"/>
      <c r="V73" s="338">
        <v>0</v>
      </c>
      <c r="W73" s="338"/>
      <c r="X73" s="338"/>
      <c r="Y73" s="338"/>
      <c r="Z73" s="338"/>
      <c r="AA73" s="353"/>
      <c r="AB73" s="353"/>
      <c r="AC73" s="353"/>
      <c r="AD73" s="353"/>
      <c r="AE73" s="353"/>
      <c r="AF73" s="312"/>
      <c r="AG73" s="312"/>
      <c r="AH73" s="312"/>
      <c r="AI73" s="338"/>
    </row>
    <row r="74" spans="1:35" hidden="1">
      <c r="A74" s="437"/>
      <c r="B74" s="437"/>
      <c r="C74" s="323"/>
      <c r="D74" s="323"/>
      <c r="E74" s="495" t="s">
        <v>707</v>
      </c>
      <c r="F74" s="327"/>
      <c r="G74" s="371"/>
      <c r="H74" s="338"/>
      <c r="I74" s="338"/>
      <c r="J74" s="338"/>
      <c r="K74" s="338"/>
      <c r="L74" s="338"/>
      <c r="M74" s="338"/>
      <c r="N74" s="339"/>
      <c r="O74" s="338"/>
      <c r="P74" s="338"/>
      <c r="Q74" s="338"/>
      <c r="R74" s="338"/>
      <c r="S74" s="338"/>
      <c r="T74" s="338"/>
      <c r="U74" s="338"/>
      <c r="V74" s="338">
        <v>0</v>
      </c>
      <c r="W74" s="338"/>
      <c r="X74" s="338"/>
      <c r="Y74" s="338"/>
      <c r="Z74" s="338"/>
      <c r="AA74" s="353"/>
      <c r="AB74" s="353"/>
      <c r="AC74" s="353"/>
      <c r="AD74" s="353"/>
      <c r="AE74" s="353"/>
      <c r="AF74" s="312"/>
      <c r="AG74" s="312"/>
      <c r="AH74" s="312"/>
      <c r="AI74" s="338"/>
    </row>
    <row r="75" spans="1:35" ht="25.5" hidden="1">
      <c r="A75" s="437"/>
      <c r="B75" s="437"/>
      <c r="C75" s="323"/>
      <c r="D75" s="323" t="s">
        <v>902</v>
      </c>
      <c r="E75" s="323"/>
      <c r="F75" s="327"/>
      <c r="G75" s="371" t="s">
        <v>275</v>
      </c>
      <c r="H75" s="338"/>
      <c r="I75" s="338"/>
      <c r="J75" s="338"/>
      <c r="K75" s="338" t="s">
        <v>288</v>
      </c>
      <c r="L75" s="338"/>
      <c r="M75" s="338"/>
      <c r="N75" s="339" t="s">
        <v>483</v>
      </c>
      <c r="O75" s="338"/>
      <c r="P75" s="338"/>
      <c r="Q75" s="338"/>
      <c r="R75" s="338"/>
      <c r="S75" s="338"/>
      <c r="T75" s="338"/>
      <c r="U75" s="338"/>
      <c r="V75" s="338">
        <v>0</v>
      </c>
      <c r="W75" s="338"/>
      <c r="X75" s="338"/>
      <c r="Y75" s="338"/>
      <c r="Z75" s="338"/>
      <c r="AA75" s="353"/>
      <c r="AB75" s="353"/>
      <c r="AC75" s="353"/>
      <c r="AD75" s="353"/>
      <c r="AE75" s="353"/>
      <c r="AF75" s="312"/>
      <c r="AG75" s="312"/>
      <c r="AH75" s="312"/>
      <c r="AI75" s="338"/>
    </row>
    <row r="76" spans="1:35" ht="38.25" hidden="1">
      <c r="A76" s="437"/>
      <c r="B76" s="437"/>
      <c r="C76" s="323"/>
      <c r="D76" s="323" t="s">
        <v>980</v>
      </c>
      <c r="E76" s="323"/>
      <c r="F76" s="327"/>
      <c r="G76" s="371" t="s">
        <v>275</v>
      </c>
      <c r="H76" s="338"/>
      <c r="I76" s="338"/>
      <c r="J76" s="338"/>
      <c r="K76" s="338" t="s">
        <v>288</v>
      </c>
      <c r="L76" s="339" t="s">
        <v>263</v>
      </c>
      <c r="M76" s="338"/>
      <c r="N76" s="339" t="s">
        <v>483</v>
      </c>
      <c r="O76" s="338"/>
      <c r="P76" s="338"/>
      <c r="Q76" s="338"/>
      <c r="R76" s="338"/>
      <c r="S76" s="338"/>
      <c r="T76" s="338"/>
      <c r="U76" s="338"/>
      <c r="V76" s="338">
        <v>0</v>
      </c>
      <c r="W76" s="338"/>
      <c r="X76" s="338"/>
      <c r="Y76" s="338"/>
      <c r="Z76" s="338"/>
      <c r="AA76" s="353"/>
      <c r="AB76" s="353"/>
      <c r="AC76" s="353"/>
      <c r="AD76" s="353"/>
      <c r="AE76" s="353"/>
      <c r="AF76" s="312"/>
      <c r="AG76" s="312"/>
      <c r="AH76" s="312"/>
      <c r="AI76" s="338"/>
    </row>
    <row r="77" spans="1:35" hidden="1">
      <c r="A77" s="437"/>
      <c r="B77" s="437"/>
      <c r="C77" s="323"/>
      <c r="D77" s="323" t="s">
        <v>517</v>
      </c>
      <c r="E77" s="323"/>
      <c r="F77" s="327"/>
      <c r="G77" s="371" t="s">
        <v>275</v>
      </c>
      <c r="H77" s="338"/>
      <c r="I77" s="338"/>
      <c r="J77" s="338"/>
      <c r="K77" s="338" t="s">
        <v>288</v>
      </c>
      <c r="L77" s="339" t="s">
        <v>263</v>
      </c>
      <c r="M77" s="338"/>
      <c r="N77" s="339" t="s">
        <v>483</v>
      </c>
      <c r="O77" s="338"/>
      <c r="P77" s="338"/>
      <c r="Q77" s="338"/>
      <c r="R77" s="338"/>
      <c r="S77" s="338"/>
      <c r="T77" s="338"/>
      <c r="U77" s="338"/>
      <c r="V77" s="338">
        <v>0</v>
      </c>
      <c r="W77" s="338"/>
      <c r="X77" s="338"/>
      <c r="Y77" s="338"/>
      <c r="Z77" s="338"/>
      <c r="AA77" s="353"/>
      <c r="AB77" s="353"/>
      <c r="AC77" s="353"/>
      <c r="AD77" s="353"/>
      <c r="AE77" s="353"/>
      <c r="AF77" s="312"/>
      <c r="AG77" s="312"/>
      <c r="AH77" s="312"/>
      <c r="AI77" s="338"/>
    </row>
    <row r="78" spans="1:35" ht="38.25" hidden="1">
      <c r="A78" s="437"/>
      <c r="B78" s="437"/>
      <c r="C78" s="323" t="s">
        <v>760</v>
      </c>
      <c r="D78" s="323" t="s">
        <v>513</v>
      </c>
      <c r="E78" s="323" t="s">
        <v>889</v>
      </c>
      <c r="F78" s="327"/>
      <c r="G78" s="371" t="s">
        <v>275</v>
      </c>
      <c r="H78" s="338"/>
      <c r="I78" s="338"/>
      <c r="J78" s="338"/>
      <c r="K78" s="338" t="s">
        <v>288</v>
      </c>
      <c r="L78" s="339" t="s">
        <v>263</v>
      </c>
      <c r="M78" s="338"/>
      <c r="N78" s="339" t="s">
        <v>483</v>
      </c>
      <c r="O78" s="338"/>
      <c r="P78" s="338"/>
      <c r="Q78" s="338"/>
      <c r="R78" s="338"/>
      <c r="S78" s="338"/>
      <c r="T78" s="338"/>
      <c r="U78" s="338"/>
      <c r="V78" s="338">
        <v>0</v>
      </c>
      <c r="W78" s="338"/>
      <c r="X78" s="338"/>
      <c r="Y78" s="338"/>
      <c r="Z78" s="338"/>
      <c r="AA78" s="353"/>
      <c r="AB78" s="353"/>
      <c r="AC78" s="353"/>
      <c r="AD78" s="353"/>
      <c r="AE78" s="353"/>
      <c r="AF78" s="312"/>
      <c r="AG78" s="312"/>
      <c r="AH78" s="312"/>
      <c r="AI78" s="338"/>
    </row>
    <row r="79" spans="1:35" ht="51" hidden="1">
      <c r="A79" s="437"/>
      <c r="B79" s="437"/>
      <c r="C79" s="323"/>
      <c r="D79" s="323" t="s">
        <v>762</v>
      </c>
      <c r="E79" s="323" t="s">
        <v>761</v>
      </c>
      <c r="F79" s="327"/>
      <c r="G79" s="371" t="s">
        <v>275</v>
      </c>
      <c r="H79" s="338"/>
      <c r="I79" s="338"/>
      <c r="J79" s="338"/>
      <c r="K79" s="338" t="s">
        <v>288</v>
      </c>
      <c r="L79" s="339" t="s">
        <v>263</v>
      </c>
      <c r="M79" s="338"/>
      <c r="N79" s="339" t="s">
        <v>483</v>
      </c>
      <c r="O79" s="338"/>
      <c r="P79" s="338"/>
      <c r="Q79" s="338"/>
      <c r="R79" s="338"/>
      <c r="S79" s="338"/>
      <c r="T79" s="338"/>
      <c r="U79" s="338"/>
      <c r="V79" s="338">
        <v>0</v>
      </c>
      <c r="W79" s="338"/>
      <c r="X79" s="338"/>
      <c r="Y79" s="338"/>
      <c r="Z79" s="338"/>
      <c r="AA79" s="353"/>
      <c r="AB79" s="353"/>
      <c r="AC79" s="353"/>
      <c r="AD79" s="353"/>
      <c r="AE79" s="353"/>
      <c r="AF79" s="312"/>
      <c r="AG79" s="312"/>
      <c r="AH79" s="312"/>
      <c r="AI79" s="338"/>
    </row>
    <row r="80" spans="1:35">
      <c r="A80" s="437"/>
      <c r="B80" s="437"/>
      <c r="C80" s="323"/>
      <c r="D80" s="323"/>
      <c r="E80" s="323"/>
      <c r="F80" s="327"/>
      <c r="G80" s="371"/>
      <c r="H80" s="338"/>
      <c r="I80" s="338"/>
      <c r="J80" s="339"/>
      <c r="K80" s="338"/>
      <c r="L80" s="339"/>
      <c r="M80" s="339"/>
      <c r="N80" s="338"/>
      <c r="O80" s="338"/>
      <c r="P80" s="338"/>
      <c r="Q80" s="339"/>
      <c r="R80" s="339"/>
      <c r="S80" s="338"/>
      <c r="T80" s="338"/>
      <c r="U80" s="338"/>
      <c r="V80" s="338"/>
      <c r="W80" s="338"/>
      <c r="X80" s="338"/>
      <c r="Y80" s="338"/>
      <c r="Z80" s="338"/>
      <c r="AA80" s="353"/>
      <c r="AB80" s="353"/>
      <c r="AC80" s="353"/>
      <c r="AD80" s="353"/>
      <c r="AE80" s="353"/>
      <c r="AF80" s="312"/>
      <c r="AG80" s="312"/>
      <c r="AH80" s="312"/>
      <c r="AI80" s="338"/>
    </row>
    <row r="81" spans="1:35" ht="12.75">
      <c r="A81" s="541" t="s">
        <v>1080</v>
      </c>
      <c r="B81" s="503" t="s">
        <v>628</v>
      </c>
      <c r="C81" s="322"/>
      <c r="D81" s="322"/>
      <c r="E81" s="322"/>
      <c r="F81" s="322"/>
      <c r="G81" s="370"/>
      <c r="H81" s="336"/>
      <c r="I81" s="336"/>
      <c r="J81" s="336"/>
      <c r="K81" s="336"/>
      <c r="L81" s="336"/>
      <c r="M81" s="336"/>
      <c r="N81" s="336"/>
      <c r="O81" s="336"/>
      <c r="P81" s="336"/>
      <c r="Q81" s="336"/>
      <c r="R81" s="336"/>
      <c r="S81" s="336"/>
      <c r="T81" s="336"/>
      <c r="U81" s="336"/>
      <c r="V81" s="336"/>
      <c r="W81" s="336"/>
      <c r="X81" s="336"/>
      <c r="Y81" s="336"/>
      <c r="Z81" s="336"/>
      <c r="AA81" s="354"/>
      <c r="AB81" s="354"/>
      <c r="AC81" s="354"/>
      <c r="AD81" s="354"/>
      <c r="AE81" s="354"/>
      <c r="AF81" s="314"/>
      <c r="AG81" s="314"/>
      <c r="AH81" s="314"/>
      <c r="AI81" s="487"/>
    </row>
    <row r="82" spans="1:35" ht="17.25" customHeight="1">
      <c r="A82" s="437"/>
      <c r="B82" s="437"/>
      <c r="C82" s="323"/>
      <c r="D82" s="323"/>
      <c r="E82" s="323"/>
      <c r="F82" s="323"/>
      <c r="G82" s="371"/>
      <c r="H82" s="339"/>
      <c r="I82" s="339"/>
      <c r="J82" s="339"/>
      <c r="K82" s="339"/>
      <c r="L82" s="338"/>
      <c r="M82" s="338"/>
      <c r="N82" s="338"/>
      <c r="O82" s="338"/>
      <c r="P82" s="338"/>
      <c r="Q82" s="338"/>
      <c r="R82" s="338"/>
      <c r="S82" s="338"/>
      <c r="T82" s="338"/>
      <c r="U82" s="338"/>
      <c r="V82" s="338"/>
      <c r="W82" s="338"/>
      <c r="X82" s="338"/>
      <c r="Y82" s="338"/>
      <c r="Z82" s="338"/>
      <c r="AA82" s="353"/>
      <c r="AB82" s="353"/>
      <c r="AC82" s="353"/>
      <c r="AD82" s="353"/>
      <c r="AE82" s="353"/>
      <c r="AF82" s="312"/>
      <c r="AG82" s="312"/>
      <c r="AH82" s="312"/>
      <c r="AI82" s="338"/>
    </row>
    <row r="83" spans="1:35" s="328" customFormat="1" ht="12.75">
      <c r="A83" s="545" t="s">
        <v>1107</v>
      </c>
      <c r="B83" s="504" t="s">
        <v>856</v>
      </c>
      <c r="C83" s="327"/>
      <c r="D83" s="327"/>
      <c r="E83" s="327"/>
      <c r="F83" s="327"/>
      <c r="G83" s="371"/>
      <c r="H83" s="337"/>
      <c r="I83" s="337"/>
      <c r="J83" s="337"/>
      <c r="K83" s="337"/>
      <c r="L83" s="337"/>
      <c r="M83" s="337"/>
      <c r="N83" s="337"/>
      <c r="O83" s="337"/>
      <c r="P83" s="337"/>
      <c r="Q83" s="337"/>
      <c r="R83" s="337"/>
      <c r="S83" s="337"/>
      <c r="T83" s="337"/>
      <c r="U83" s="337"/>
      <c r="V83" s="338"/>
      <c r="W83" s="337"/>
      <c r="X83" s="337"/>
      <c r="Y83" s="337"/>
      <c r="Z83" s="337"/>
      <c r="AA83" s="337"/>
      <c r="AB83" s="337"/>
      <c r="AC83" s="337"/>
      <c r="AD83" s="337"/>
      <c r="AE83" s="337"/>
      <c r="AF83" s="326"/>
      <c r="AG83" s="326"/>
      <c r="AH83" s="326"/>
      <c r="AI83" s="337"/>
    </row>
    <row r="84" spans="1:35" s="447" customFormat="1" ht="38.25">
      <c r="A84" s="441"/>
      <c r="B84" s="441">
        <v>11</v>
      </c>
      <c r="C84" s="442" t="s">
        <v>857</v>
      </c>
      <c r="D84" s="442" t="s">
        <v>858</v>
      </c>
      <c r="E84" s="442"/>
      <c r="F84" s="442"/>
      <c r="G84" s="443"/>
      <c r="H84" s="444"/>
      <c r="I84" s="444"/>
      <c r="J84" s="444"/>
      <c r="K84" s="444"/>
      <c r="L84" s="444"/>
      <c r="M84" s="444"/>
      <c r="N84" s="444"/>
      <c r="O84" s="444"/>
      <c r="P84" s="444"/>
      <c r="Q84" s="444"/>
      <c r="R84" s="444"/>
      <c r="S84" s="444"/>
      <c r="T84" s="444"/>
      <c r="U84" s="444"/>
      <c r="V84" s="338">
        <v>0</v>
      </c>
      <c r="W84" s="444"/>
      <c r="X84" s="444"/>
      <c r="Y84" s="444"/>
      <c r="Z84" s="444"/>
      <c r="AA84" s="445"/>
      <c r="AB84" s="445"/>
      <c r="AC84" s="445"/>
      <c r="AD84" s="445"/>
      <c r="AE84" s="445"/>
      <c r="AF84" s="446"/>
      <c r="AG84" s="446"/>
      <c r="AH84" s="446"/>
      <c r="AI84" s="444"/>
    </row>
    <row r="85" spans="1:35" s="511" customFormat="1" ht="38.25" hidden="1">
      <c r="A85" s="505"/>
      <c r="B85" s="505"/>
      <c r="C85" s="498" t="s">
        <v>903</v>
      </c>
      <c r="D85" s="498" t="s">
        <v>904</v>
      </c>
      <c r="E85" s="498"/>
      <c r="F85" s="498"/>
      <c r="G85" s="506" t="s">
        <v>275</v>
      </c>
      <c r="H85" s="507"/>
      <c r="I85" s="507"/>
      <c r="J85" s="507"/>
      <c r="K85" s="507" t="s">
        <v>286</v>
      </c>
      <c r="L85" s="507"/>
      <c r="M85" s="507"/>
      <c r="N85" s="507" t="s">
        <v>483</v>
      </c>
      <c r="O85" s="508"/>
      <c r="P85" s="508"/>
      <c r="Q85" s="507"/>
      <c r="R85" s="507"/>
      <c r="S85" s="508"/>
      <c r="T85" s="508"/>
      <c r="U85" s="508"/>
      <c r="V85" s="338">
        <v>0</v>
      </c>
      <c r="W85" s="508"/>
      <c r="X85" s="508"/>
      <c r="Y85" s="508"/>
      <c r="Z85" s="508"/>
      <c r="AA85" s="509"/>
      <c r="AB85" s="509"/>
      <c r="AC85" s="509"/>
      <c r="AD85" s="509"/>
      <c r="AE85" s="509"/>
      <c r="AF85" s="510"/>
      <c r="AG85" s="510"/>
      <c r="AH85" s="510"/>
      <c r="AI85" s="508"/>
    </row>
    <row r="86" spans="1:35" ht="51" hidden="1">
      <c r="A86" s="437"/>
      <c r="B86" s="437"/>
      <c r="C86" s="323" t="s">
        <v>766</v>
      </c>
      <c r="D86" s="323" t="s">
        <v>765</v>
      </c>
      <c r="E86" s="323" t="s">
        <v>732</v>
      </c>
      <c r="F86" s="323"/>
      <c r="G86" s="371" t="s">
        <v>275</v>
      </c>
      <c r="H86" s="339" t="s">
        <v>273</v>
      </c>
      <c r="I86" s="339"/>
      <c r="J86" s="339"/>
      <c r="K86" s="339" t="s">
        <v>283</v>
      </c>
      <c r="L86" s="339"/>
      <c r="M86" s="339"/>
      <c r="N86" s="339" t="s">
        <v>486</v>
      </c>
      <c r="O86" s="338"/>
      <c r="P86" s="338"/>
      <c r="Q86" s="339"/>
      <c r="R86" s="339"/>
      <c r="S86" s="338" t="s">
        <v>296</v>
      </c>
      <c r="T86" s="339">
        <v>2009</v>
      </c>
      <c r="U86" s="338"/>
      <c r="V86" s="338">
        <v>0</v>
      </c>
      <c r="W86" s="339"/>
      <c r="X86" s="339"/>
      <c r="Y86" s="338"/>
      <c r="Z86" s="338"/>
      <c r="AA86" s="353">
        <v>869</v>
      </c>
      <c r="AB86" s="353"/>
      <c r="AC86" s="353"/>
      <c r="AD86" s="353"/>
      <c r="AE86" s="353"/>
      <c r="AF86" s="312"/>
      <c r="AG86" s="312"/>
      <c r="AH86" s="312"/>
      <c r="AI86" s="338"/>
    </row>
    <row r="87" spans="1:35" hidden="1">
      <c r="A87" s="437"/>
      <c r="B87" s="437"/>
      <c r="C87" s="323"/>
      <c r="D87" s="323"/>
      <c r="E87" s="495" t="s">
        <v>733</v>
      </c>
      <c r="F87" s="323"/>
      <c r="G87" s="371"/>
      <c r="H87" s="339"/>
      <c r="I87" s="339"/>
      <c r="J87" s="339"/>
      <c r="K87" s="339"/>
      <c r="L87" s="339" t="s">
        <v>263</v>
      </c>
      <c r="M87" s="339"/>
      <c r="N87" s="339"/>
      <c r="O87" s="338"/>
      <c r="P87" s="338"/>
      <c r="Q87" s="339"/>
      <c r="R87" s="339"/>
      <c r="S87" s="338"/>
      <c r="T87" s="339"/>
      <c r="U87" s="338"/>
      <c r="V87" s="338">
        <v>0</v>
      </c>
      <c r="W87" s="339"/>
      <c r="X87" s="339"/>
      <c r="Y87" s="338"/>
      <c r="Z87" s="338"/>
      <c r="AA87" s="353"/>
      <c r="AB87" s="353"/>
      <c r="AC87" s="353"/>
      <c r="AD87" s="353"/>
      <c r="AE87" s="353"/>
      <c r="AF87" s="312"/>
      <c r="AG87" s="312"/>
      <c r="AH87" s="312"/>
      <c r="AI87" s="338"/>
    </row>
    <row r="88" spans="1:35" hidden="1">
      <c r="A88" s="437"/>
      <c r="B88" s="437"/>
      <c r="C88" s="323"/>
      <c r="D88" s="323"/>
      <c r="E88" s="495" t="s">
        <v>981</v>
      </c>
      <c r="F88" s="323"/>
      <c r="G88" s="371"/>
      <c r="H88" s="339"/>
      <c r="I88" s="339"/>
      <c r="J88" s="339"/>
      <c r="K88" s="339"/>
      <c r="L88" s="339" t="s">
        <v>742</v>
      </c>
      <c r="M88" s="339"/>
      <c r="N88" s="339"/>
      <c r="O88" s="338"/>
      <c r="P88" s="338"/>
      <c r="Q88" s="339"/>
      <c r="R88" s="339"/>
      <c r="S88" s="338"/>
      <c r="T88" s="339"/>
      <c r="U88" s="338"/>
      <c r="V88" s="338">
        <v>0</v>
      </c>
      <c r="W88" s="339"/>
      <c r="X88" s="339"/>
      <c r="Y88" s="338"/>
      <c r="Z88" s="338"/>
      <c r="AA88" s="353"/>
      <c r="AB88" s="353"/>
      <c r="AC88" s="353"/>
      <c r="AD88" s="353"/>
      <c r="AE88" s="353"/>
      <c r="AF88" s="312"/>
      <c r="AG88" s="312"/>
      <c r="AH88" s="312"/>
      <c r="AI88" s="338"/>
    </row>
    <row r="89" spans="1:35" ht="38.25" hidden="1">
      <c r="A89" s="437"/>
      <c r="B89" s="437"/>
      <c r="C89" s="395"/>
      <c r="D89" s="323" t="s">
        <v>63</v>
      </c>
      <c r="E89" s="323"/>
      <c r="F89" s="323"/>
      <c r="G89" s="371" t="s">
        <v>275</v>
      </c>
      <c r="H89" s="339"/>
      <c r="I89" s="339"/>
      <c r="J89" s="339"/>
      <c r="K89" s="339" t="s">
        <v>284</v>
      </c>
      <c r="L89" s="339"/>
      <c r="M89" s="339"/>
      <c r="N89" s="339"/>
      <c r="O89" s="338"/>
      <c r="P89" s="338"/>
      <c r="Q89" s="339"/>
      <c r="R89" s="339"/>
      <c r="S89" s="338"/>
      <c r="T89" s="338"/>
      <c r="U89" s="338"/>
      <c r="V89" s="338">
        <v>0</v>
      </c>
      <c r="W89" s="338"/>
      <c r="X89" s="338"/>
      <c r="Y89" s="338"/>
      <c r="Z89" s="338"/>
      <c r="AA89" s="353"/>
      <c r="AB89" s="353"/>
      <c r="AC89" s="353"/>
      <c r="AD89" s="353"/>
      <c r="AE89" s="353"/>
      <c r="AF89" s="312"/>
      <c r="AG89" s="312"/>
      <c r="AH89" s="312"/>
      <c r="AI89" s="338"/>
    </row>
    <row r="90" spans="1:35" ht="18.75" hidden="1">
      <c r="A90" s="438"/>
      <c r="B90" s="438"/>
      <c r="C90" s="323"/>
      <c r="D90" s="323" t="s">
        <v>905</v>
      </c>
      <c r="E90" s="323"/>
      <c r="F90" s="323"/>
      <c r="G90" s="371" t="s">
        <v>275</v>
      </c>
      <c r="H90" s="339" t="s">
        <v>273</v>
      </c>
      <c r="I90" s="339"/>
      <c r="J90" s="339"/>
      <c r="K90" s="339" t="s">
        <v>288</v>
      </c>
      <c r="L90" s="339"/>
      <c r="M90" s="339"/>
      <c r="N90" s="339" t="s">
        <v>484</v>
      </c>
      <c r="O90" s="338"/>
      <c r="P90" s="338"/>
      <c r="Q90" s="338"/>
      <c r="R90" s="339"/>
      <c r="S90" s="338"/>
      <c r="T90" s="338"/>
      <c r="U90" s="338"/>
      <c r="V90" s="338">
        <v>0</v>
      </c>
      <c r="W90" s="339"/>
      <c r="X90" s="339"/>
      <c r="Y90" s="338"/>
      <c r="Z90" s="338"/>
      <c r="AA90" s="353"/>
      <c r="AB90" s="353"/>
      <c r="AC90" s="353"/>
      <c r="AD90" s="353"/>
      <c r="AE90" s="353"/>
      <c r="AF90" s="312"/>
      <c r="AG90" s="312"/>
      <c r="AH90" s="312"/>
      <c r="AI90" s="338"/>
    </row>
    <row r="91" spans="1:35" ht="25.5" hidden="1">
      <c r="A91" s="437"/>
      <c r="B91" s="437"/>
      <c r="C91" s="475"/>
      <c r="D91" s="323" t="s">
        <v>62</v>
      </c>
      <c r="E91" s="323"/>
      <c r="F91" s="323"/>
      <c r="G91" s="371" t="s">
        <v>275</v>
      </c>
      <c r="H91" s="339" t="s">
        <v>273</v>
      </c>
      <c r="I91" s="339"/>
      <c r="J91" s="339"/>
      <c r="K91" s="339" t="s">
        <v>288</v>
      </c>
      <c r="L91" s="339"/>
      <c r="M91" s="339"/>
      <c r="N91" s="339" t="s">
        <v>486</v>
      </c>
      <c r="O91" s="338"/>
      <c r="P91" s="338"/>
      <c r="Q91" s="339"/>
      <c r="R91" s="339"/>
      <c r="S91" s="338"/>
      <c r="T91" s="338"/>
      <c r="U91" s="338"/>
      <c r="V91" s="338">
        <v>0</v>
      </c>
      <c r="W91" s="338"/>
      <c r="X91" s="338"/>
      <c r="Y91" s="338"/>
      <c r="Z91" s="338"/>
      <c r="AA91" s="353"/>
      <c r="AB91" s="353"/>
      <c r="AC91" s="353"/>
      <c r="AD91" s="353"/>
      <c r="AE91" s="353"/>
      <c r="AF91" s="312"/>
      <c r="AG91" s="312"/>
      <c r="AH91" s="312"/>
      <c r="AI91" s="338"/>
    </row>
    <row r="92" spans="1:35" ht="38.25" hidden="1">
      <c r="A92" s="437"/>
      <c r="B92" s="437"/>
      <c r="C92" s="323" t="s">
        <v>373</v>
      </c>
      <c r="D92" s="475"/>
      <c r="E92" s="475"/>
      <c r="F92" s="323"/>
      <c r="G92" s="371"/>
      <c r="H92" s="339"/>
      <c r="I92" s="339"/>
      <c r="J92" s="339"/>
      <c r="K92" s="339"/>
      <c r="L92" s="339"/>
      <c r="M92" s="339"/>
      <c r="N92" s="339"/>
      <c r="O92" s="338"/>
      <c r="P92" s="338"/>
      <c r="Q92" s="339"/>
      <c r="R92" s="339"/>
      <c r="S92" s="338"/>
      <c r="T92" s="338"/>
      <c r="U92" s="338"/>
      <c r="V92" s="338">
        <v>0</v>
      </c>
      <c r="W92" s="338"/>
      <c r="X92" s="338"/>
      <c r="Y92" s="338"/>
      <c r="Z92" s="338"/>
      <c r="AA92" s="353"/>
      <c r="AB92" s="353"/>
      <c r="AC92" s="353"/>
      <c r="AD92" s="353"/>
      <c r="AE92" s="353"/>
      <c r="AF92" s="312"/>
      <c r="AG92" s="312"/>
      <c r="AH92" s="312"/>
      <c r="AI92" s="338"/>
    </row>
    <row r="93" spans="1:35" s="447" customFormat="1" ht="38.25">
      <c r="A93" s="441"/>
      <c r="B93" s="441">
        <v>12</v>
      </c>
      <c r="C93" s="442" t="s">
        <v>982</v>
      </c>
      <c r="D93" s="442" t="s">
        <v>860</v>
      </c>
      <c r="E93" s="442"/>
      <c r="F93" s="442"/>
      <c r="G93" s="443"/>
      <c r="H93" s="444"/>
      <c r="I93" s="444"/>
      <c r="J93" s="444"/>
      <c r="K93" s="444"/>
      <c r="L93" s="444"/>
      <c r="M93" s="444"/>
      <c r="N93" s="444"/>
      <c r="O93" s="444"/>
      <c r="P93" s="444"/>
      <c r="Q93" s="444"/>
      <c r="R93" s="444"/>
      <c r="S93" s="444"/>
      <c r="T93" s="444"/>
      <c r="U93" s="444"/>
      <c r="V93" s="338">
        <v>0</v>
      </c>
      <c r="W93" s="444"/>
      <c r="X93" s="444"/>
      <c r="Y93" s="444"/>
      <c r="Z93" s="444"/>
      <c r="AA93" s="445"/>
      <c r="AB93" s="445"/>
      <c r="AC93" s="445"/>
      <c r="AD93" s="445"/>
      <c r="AE93" s="445"/>
      <c r="AF93" s="446"/>
      <c r="AG93" s="446"/>
      <c r="AH93" s="446"/>
      <c r="AI93" s="444"/>
    </row>
    <row r="94" spans="1:35" ht="51" hidden="1" outlineLevel="1">
      <c r="A94" s="437"/>
      <c r="B94" s="437"/>
      <c r="C94" s="323" t="s">
        <v>983</v>
      </c>
      <c r="D94" s="323" t="s">
        <v>984</v>
      </c>
      <c r="E94" s="323" t="s">
        <v>889</v>
      </c>
      <c r="F94" s="323"/>
      <c r="G94" s="371" t="s">
        <v>275</v>
      </c>
      <c r="H94" s="339" t="s">
        <v>273</v>
      </c>
      <c r="I94" s="339"/>
      <c r="J94" s="339"/>
      <c r="K94" s="339" t="s">
        <v>768</v>
      </c>
      <c r="L94" s="339"/>
      <c r="M94" s="339"/>
      <c r="N94" s="339" t="s">
        <v>486</v>
      </c>
      <c r="O94" s="338"/>
      <c r="P94" s="338"/>
      <c r="Q94" s="339"/>
      <c r="R94" s="339"/>
      <c r="S94" s="338"/>
      <c r="T94" s="338"/>
      <c r="U94" s="338"/>
      <c r="V94" s="338">
        <v>0</v>
      </c>
      <c r="W94" s="338"/>
      <c r="X94" s="338"/>
      <c r="Y94" s="338"/>
      <c r="Z94" s="338"/>
      <c r="AA94" s="353"/>
      <c r="AB94" s="353"/>
      <c r="AC94" s="353"/>
      <c r="AD94" s="353"/>
      <c r="AE94" s="353"/>
      <c r="AF94" s="312"/>
      <c r="AG94" s="312"/>
      <c r="AH94" s="312"/>
      <c r="AI94" s="338"/>
    </row>
    <row r="95" spans="1:35" ht="38.25" hidden="1" outlineLevel="1">
      <c r="A95" s="437"/>
      <c r="B95" s="437"/>
      <c r="C95" s="395"/>
      <c r="D95" s="323" t="s">
        <v>458</v>
      </c>
      <c r="E95" s="323"/>
      <c r="F95" s="323"/>
      <c r="G95" s="371" t="s">
        <v>275</v>
      </c>
      <c r="H95" s="339" t="s">
        <v>273</v>
      </c>
      <c r="I95" s="339"/>
      <c r="J95" s="339"/>
      <c r="K95" s="339" t="s">
        <v>288</v>
      </c>
      <c r="L95" s="339" t="s">
        <v>459</v>
      </c>
      <c r="M95" s="339"/>
      <c r="N95" s="339" t="s">
        <v>486</v>
      </c>
      <c r="O95" s="338"/>
      <c r="P95" s="338"/>
      <c r="Q95" s="339"/>
      <c r="R95" s="339"/>
      <c r="S95" s="338"/>
      <c r="T95" s="338"/>
      <c r="U95" s="338"/>
      <c r="V95" s="338">
        <v>0</v>
      </c>
      <c r="W95" s="338"/>
      <c r="X95" s="338"/>
      <c r="Y95" s="338"/>
      <c r="Z95" s="338"/>
      <c r="AA95" s="353"/>
      <c r="AB95" s="353"/>
      <c r="AC95" s="353"/>
      <c r="AD95" s="353"/>
      <c r="AE95" s="353"/>
      <c r="AF95" s="312"/>
      <c r="AG95" s="312"/>
      <c r="AH95" s="312"/>
      <c r="AI95" s="338"/>
    </row>
    <row r="96" spans="1:35" ht="38.25" hidden="1">
      <c r="A96" s="437"/>
      <c r="B96" s="437"/>
      <c r="C96" s="323" t="s">
        <v>388</v>
      </c>
      <c r="D96" s="323" t="s">
        <v>389</v>
      </c>
      <c r="E96" s="323"/>
      <c r="F96" s="323"/>
      <c r="G96" s="371" t="s">
        <v>275</v>
      </c>
      <c r="H96" s="339" t="s">
        <v>273</v>
      </c>
      <c r="I96" s="339"/>
      <c r="J96" s="339"/>
      <c r="K96" s="339" t="s">
        <v>284</v>
      </c>
      <c r="L96" s="339"/>
      <c r="M96" s="339"/>
      <c r="N96" s="339" t="s">
        <v>486</v>
      </c>
      <c r="O96" s="338"/>
      <c r="P96" s="338"/>
      <c r="Q96" s="339"/>
      <c r="R96" s="339"/>
      <c r="S96" s="338"/>
      <c r="T96" s="338"/>
      <c r="U96" s="338"/>
      <c r="V96" s="338">
        <v>0</v>
      </c>
      <c r="W96" s="338"/>
      <c r="X96" s="338"/>
      <c r="Y96" s="338"/>
      <c r="Z96" s="338"/>
      <c r="AA96" s="353"/>
      <c r="AB96" s="353"/>
      <c r="AC96" s="353"/>
      <c r="AD96" s="353"/>
      <c r="AE96" s="353"/>
      <c r="AF96" s="312"/>
      <c r="AG96" s="312"/>
      <c r="AH96" s="312"/>
      <c r="AI96" s="338"/>
    </row>
    <row r="97" spans="1:35" ht="25.5" hidden="1">
      <c r="A97" s="437"/>
      <c r="B97" s="437"/>
      <c r="C97" s="323" t="s">
        <v>573</v>
      </c>
      <c r="D97" s="323" t="s">
        <v>574</v>
      </c>
      <c r="E97" s="323"/>
      <c r="F97" s="323"/>
      <c r="G97" s="371" t="s">
        <v>275</v>
      </c>
      <c r="H97" s="339" t="s">
        <v>273</v>
      </c>
      <c r="I97" s="339"/>
      <c r="J97" s="339"/>
      <c r="K97" s="339" t="s">
        <v>283</v>
      </c>
      <c r="L97" s="339" t="s">
        <v>263</v>
      </c>
      <c r="M97" s="339"/>
      <c r="N97" s="339" t="s">
        <v>486</v>
      </c>
      <c r="O97" s="338"/>
      <c r="P97" s="338"/>
      <c r="Q97" s="339"/>
      <c r="R97" s="339"/>
      <c r="S97" s="338"/>
      <c r="T97" s="338"/>
      <c r="U97" s="338"/>
      <c r="V97" s="338">
        <v>0</v>
      </c>
      <c r="W97" s="338"/>
      <c r="X97" s="338"/>
      <c r="Y97" s="338"/>
      <c r="Z97" s="338"/>
      <c r="AA97" s="353"/>
      <c r="AB97" s="353"/>
      <c r="AC97" s="353"/>
      <c r="AD97" s="353"/>
      <c r="AE97" s="353"/>
      <c r="AF97" s="312"/>
      <c r="AG97" s="312"/>
      <c r="AH97" s="312"/>
      <c r="AI97" s="338"/>
    </row>
    <row r="98" spans="1:35" s="447" customFormat="1" ht="38.25">
      <c r="A98" s="441"/>
      <c r="B98" s="441">
        <v>13</v>
      </c>
      <c r="C98" s="442" t="s">
        <v>861</v>
      </c>
      <c r="D98" s="442" t="s">
        <v>862</v>
      </c>
      <c r="E98" s="442"/>
      <c r="F98" s="442"/>
      <c r="G98" s="443"/>
      <c r="H98" s="444"/>
      <c r="I98" s="444"/>
      <c r="J98" s="444"/>
      <c r="K98" s="444"/>
      <c r="L98" s="444"/>
      <c r="M98" s="444"/>
      <c r="N98" s="444"/>
      <c r="O98" s="444"/>
      <c r="P98" s="444"/>
      <c r="Q98" s="444"/>
      <c r="R98" s="444"/>
      <c r="S98" s="444"/>
      <c r="T98" s="444"/>
      <c r="U98" s="444"/>
      <c r="V98" s="338">
        <v>0</v>
      </c>
      <c r="W98" s="444"/>
      <c r="X98" s="444"/>
      <c r="Y98" s="444"/>
      <c r="Z98" s="444"/>
      <c r="AA98" s="445"/>
      <c r="AB98" s="445"/>
      <c r="AC98" s="445"/>
      <c r="AD98" s="445"/>
      <c r="AE98" s="445"/>
      <c r="AF98" s="446"/>
      <c r="AG98" s="446"/>
      <c r="AH98" s="446"/>
      <c r="AI98" s="444"/>
    </row>
    <row r="99" spans="1:35" ht="38.25" hidden="1">
      <c r="A99" s="437"/>
      <c r="B99" s="437"/>
      <c r="C99" s="323" t="s">
        <v>770</v>
      </c>
      <c r="D99" s="323" t="s">
        <v>988</v>
      </c>
      <c r="E99" s="323" t="s">
        <v>889</v>
      </c>
      <c r="F99" s="323"/>
      <c r="G99" s="371" t="s">
        <v>275</v>
      </c>
      <c r="H99" s="339" t="s">
        <v>273</v>
      </c>
      <c r="I99" s="339"/>
      <c r="J99" s="339"/>
      <c r="K99" s="339" t="s">
        <v>288</v>
      </c>
      <c r="L99" s="339" t="s">
        <v>445</v>
      </c>
      <c r="M99" s="339"/>
      <c r="N99" s="339" t="s">
        <v>486</v>
      </c>
      <c r="O99" s="338"/>
      <c r="P99" s="338"/>
      <c r="Q99" s="339"/>
      <c r="R99" s="339"/>
      <c r="S99" s="338"/>
      <c r="T99" s="338"/>
      <c r="U99" s="338"/>
      <c r="V99" s="338">
        <v>0</v>
      </c>
      <c r="W99" s="338"/>
      <c r="X99" s="338"/>
      <c r="Y99" s="338"/>
      <c r="Z99" s="338"/>
      <c r="AA99" s="353"/>
      <c r="AB99" s="353"/>
      <c r="AC99" s="353"/>
      <c r="AD99" s="353"/>
      <c r="AE99" s="353"/>
      <c r="AF99" s="312"/>
      <c r="AG99" s="312"/>
      <c r="AH99" s="312"/>
      <c r="AI99" s="338"/>
    </row>
    <row r="100" spans="1:35" ht="38.25" hidden="1">
      <c r="A100" s="437"/>
      <c r="B100" s="437"/>
      <c r="C100" s="323"/>
      <c r="D100" s="323" t="s">
        <v>907</v>
      </c>
      <c r="E100" s="323"/>
      <c r="F100" s="323"/>
      <c r="G100" s="371" t="s">
        <v>275</v>
      </c>
      <c r="H100" s="339" t="s">
        <v>273</v>
      </c>
      <c r="I100" s="339"/>
      <c r="J100" s="339"/>
      <c r="K100" s="339" t="s">
        <v>285</v>
      </c>
      <c r="L100" s="339" t="s">
        <v>342</v>
      </c>
      <c r="M100" s="339"/>
      <c r="N100" s="339" t="s">
        <v>486</v>
      </c>
      <c r="O100" s="338"/>
      <c r="P100" s="338"/>
      <c r="Q100" s="339"/>
      <c r="R100" s="339"/>
      <c r="S100" s="338"/>
      <c r="T100" s="338"/>
      <c r="U100" s="338"/>
      <c r="V100" s="338">
        <v>0</v>
      </c>
      <c r="W100" s="338"/>
      <c r="X100" s="338"/>
      <c r="Y100" s="338"/>
      <c r="Z100" s="338"/>
      <c r="AA100" s="353"/>
      <c r="AB100" s="353"/>
      <c r="AC100" s="353"/>
      <c r="AD100" s="353"/>
      <c r="AE100" s="353"/>
      <c r="AF100" s="312"/>
      <c r="AG100" s="312"/>
      <c r="AH100" s="312"/>
      <c r="AI100" s="338"/>
    </row>
    <row r="101" spans="1:35" ht="38.25" hidden="1">
      <c r="A101" s="437"/>
      <c r="B101" s="437"/>
      <c r="C101" s="323"/>
      <c r="D101" s="498" t="s">
        <v>906</v>
      </c>
      <c r="E101" s="498"/>
      <c r="F101" s="323"/>
      <c r="G101" s="371" t="s">
        <v>275</v>
      </c>
      <c r="H101" s="339" t="s">
        <v>273</v>
      </c>
      <c r="I101" s="339"/>
      <c r="J101" s="339"/>
      <c r="K101" s="339" t="s">
        <v>285</v>
      </c>
      <c r="L101" s="339" t="s">
        <v>342</v>
      </c>
      <c r="M101" s="339"/>
      <c r="N101" s="339" t="s">
        <v>486</v>
      </c>
      <c r="O101" s="338"/>
      <c r="P101" s="338"/>
      <c r="Q101" s="339"/>
      <c r="R101" s="339"/>
      <c r="S101" s="338"/>
      <c r="T101" s="338"/>
      <c r="U101" s="338"/>
      <c r="V101" s="338">
        <v>0</v>
      </c>
      <c r="W101" s="338"/>
      <c r="X101" s="338"/>
      <c r="Y101" s="338"/>
      <c r="Z101" s="338"/>
      <c r="AA101" s="353"/>
      <c r="AB101" s="353"/>
      <c r="AC101" s="353"/>
      <c r="AD101" s="353"/>
      <c r="AE101" s="353"/>
      <c r="AF101" s="312"/>
      <c r="AG101" s="312"/>
      <c r="AH101" s="312"/>
      <c r="AI101" s="338"/>
    </row>
    <row r="102" spans="1:35" ht="17.25" customHeight="1">
      <c r="A102" s="437"/>
      <c r="B102" s="437"/>
      <c r="C102" s="323"/>
      <c r="D102" s="323"/>
      <c r="E102" s="323"/>
      <c r="F102" s="323"/>
      <c r="G102" s="371"/>
      <c r="H102" s="339"/>
      <c r="I102" s="339"/>
      <c r="J102" s="339"/>
      <c r="K102" s="339"/>
      <c r="L102" s="338"/>
      <c r="M102" s="338"/>
      <c r="N102" s="338"/>
      <c r="O102" s="338"/>
      <c r="P102" s="338"/>
      <c r="Q102" s="338"/>
      <c r="R102" s="338"/>
      <c r="S102" s="338"/>
      <c r="T102" s="338"/>
      <c r="U102" s="338"/>
      <c r="V102" s="338">
        <v>0</v>
      </c>
      <c r="W102" s="338"/>
      <c r="X102" s="338"/>
      <c r="Y102" s="338"/>
      <c r="Z102" s="338"/>
      <c r="AA102" s="353"/>
      <c r="AB102" s="353"/>
      <c r="AC102" s="353"/>
      <c r="AD102" s="353"/>
      <c r="AE102" s="353"/>
      <c r="AF102" s="312"/>
      <c r="AG102" s="312"/>
      <c r="AH102" s="312"/>
      <c r="AI102" s="338"/>
    </row>
    <row r="103" spans="1:35" s="328" customFormat="1" ht="12.75">
      <c r="A103" s="545" t="s">
        <v>1108</v>
      </c>
      <c r="B103" s="504" t="s">
        <v>863</v>
      </c>
      <c r="C103" s="327"/>
      <c r="D103" s="327"/>
      <c r="E103" s="327"/>
      <c r="F103" s="327"/>
      <c r="G103" s="371"/>
      <c r="H103" s="337"/>
      <c r="I103" s="337"/>
      <c r="J103" s="337"/>
      <c r="K103" s="337"/>
      <c r="L103" s="337"/>
      <c r="M103" s="337"/>
      <c r="N103" s="337"/>
      <c r="O103" s="337"/>
      <c r="P103" s="337"/>
      <c r="Q103" s="337"/>
      <c r="R103" s="337"/>
      <c r="S103" s="337"/>
      <c r="T103" s="337"/>
      <c r="U103" s="337"/>
      <c r="V103" s="338">
        <v>0</v>
      </c>
      <c r="W103" s="337"/>
      <c r="X103" s="337"/>
      <c r="Y103" s="337"/>
      <c r="Z103" s="337"/>
      <c r="AA103" s="337"/>
      <c r="AB103" s="337"/>
      <c r="AC103" s="337"/>
      <c r="AD103" s="337"/>
      <c r="AE103" s="337"/>
      <c r="AF103" s="326"/>
      <c r="AG103" s="326"/>
      <c r="AH103" s="326"/>
      <c r="AI103" s="337"/>
    </row>
    <row r="104" spans="1:35" s="447" customFormat="1" ht="51">
      <c r="A104" s="441"/>
      <c r="B104" s="441">
        <v>14</v>
      </c>
      <c r="C104" s="442" t="s">
        <v>639</v>
      </c>
      <c r="D104" s="442" t="s">
        <v>636</v>
      </c>
      <c r="E104" s="442"/>
      <c r="F104" s="442"/>
      <c r="G104" s="443"/>
      <c r="H104" s="444"/>
      <c r="I104" s="444"/>
      <c r="J104" s="444"/>
      <c r="K104" s="444"/>
      <c r="L104" s="444"/>
      <c r="M104" s="444"/>
      <c r="N104" s="444"/>
      <c r="O104" s="444"/>
      <c r="P104" s="444"/>
      <c r="Q104" s="444"/>
      <c r="R104" s="444"/>
      <c r="S104" s="444"/>
      <c r="T104" s="444"/>
      <c r="U104" s="444"/>
      <c r="V104" s="338">
        <v>0</v>
      </c>
      <c r="W104" s="444"/>
      <c r="X104" s="444"/>
      <c r="Y104" s="444"/>
      <c r="Z104" s="444"/>
      <c r="AA104" s="445"/>
      <c r="AB104" s="445"/>
      <c r="AC104" s="445"/>
      <c r="AD104" s="445"/>
      <c r="AE104" s="445"/>
      <c r="AF104" s="446"/>
      <c r="AG104" s="446"/>
      <c r="AH104" s="446"/>
      <c r="AI104" s="444"/>
    </row>
    <row r="105" spans="1:35" ht="25.5" hidden="1">
      <c r="A105" s="437"/>
      <c r="B105" s="437"/>
      <c r="C105" s="323" t="s">
        <v>59</v>
      </c>
      <c r="D105" s="323" t="s">
        <v>571</v>
      </c>
      <c r="E105" s="323" t="s">
        <v>889</v>
      </c>
      <c r="F105" s="327"/>
      <c r="G105" s="371" t="s">
        <v>275</v>
      </c>
      <c r="H105" s="338"/>
      <c r="I105" s="338"/>
      <c r="J105" s="338"/>
      <c r="K105" s="338" t="s">
        <v>288</v>
      </c>
      <c r="L105" s="339" t="s">
        <v>263</v>
      </c>
      <c r="M105" s="338"/>
      <c r="N105" s="339" t="s">
        <v>486</v>
      </c>
      <c r="O105" s="338"/>
      <c r="P105" s="338"/>
      <c r="Q105" s="338"/>
      <c r="R105" s="338"/>
      <c r="S105" s="338"/>
      <c r="T105" s="338"/>
      <c r="U105" s="338"/>
      <c r="V105" s="338">
        <v>0</v>
      </c>
      <c r="W105" s="338"/>
      <c r="X105" s="338"/>
      <c r="Y105" s="338"/>
      <c r="Z105" s="338"/>
      <c r="AA105" s="353"/>
      <c r="AB105" s="353"/>
      <c r="AC105" s="353"/>
      <c r="AD105" s="353"/>
      <c r="AE105" s="353"/>
      <c r="AF105" s="312"/>
      <c r="AG105" s="312"/>
      <c r="AH105" s="312"/>
      <c r="AI105" s="338"/>
    </row>
    <row r="106" spans="1:35" ht="38.25" hidden="1">
      <c r="A106" s="437"/>
      <c r="B106" s="437"/>
      <c r="C106" s="475"/>
      <c r="D106" s="323" t="s">
        <v>315</v>
      </c>
      <c r="E106" s="323" t="s">
        <v>908</v>
      </c>
      <c r="F106" s="324"/>
      <c r="G106" s="371" t="s">
        <v>275</v>
      </c>
      <c r="H106" s="338" t="s">
        <v>273</v>
      </c>
      <c r="I106" s="338"/>
      <c r="J106" s="339"/>
      <c r="K106" s="338" t="s">
        <v>283</v>
      </c>
      <c r="L106" s="339" t="s">
        <v>738</v>
      </c>
      <c r="M106" s="338"/>
      <c r="N106" s="338" t="s">
        <v>483</v>
      </c>
      <c r="O106" s="338"/>
      <c r="P106" s="338"/>
      <c r="Q106" s="338"/>
      <c r="R106" s="338"/>
      <c r="S106" s="338" t="s">
        <v>296</v>
      </c>
      <c r="T106" s="339">
        <v>2009</v>
      </c>
      <c r="U106" s="338"/>
      <c r="V106" s="338">
        <v>0</v>
      </c>
      <c r="W106" s="339" t="s">
        <v>316</v>
      </c>
      <c r="X106" s="339" t="s">
        <v>312</v>
      </c>
      <c r="Y106" s="338"/>
      <c r="Z106" s="338"/>
      <c r="AA106" s="353">
        <f>AB106+AC106</f>
        <v>2696</v>
      </c>
      <c r="AB106" s="353">
        <v>1866</v>
      </c>
      <c r="AC106" s="353">
        <v>830</v>
      </c>
      <c r="AD106" s="353"/>
      <c r="AE106" s="353"/>
      <c r="AF106" s="312"/>
      <c r="AG106" s="312"/>
      <c r="AH106" s="312"/>
      <c r="AI106" s="338"/>
    </row>
    <row r="107" spans="1:35" ht="38.25" hidden="1">
      <c r="A107" s="437"/>
      <c r="B107" s="437"/>
      <c r="C107" s="323"/>
      <c r="D107" s="323" t="s">
        <v>527</v>
      </c>
      <c r="E107" s="323" t="s">
        <v>711</v>
      </c>
      <c r="F107" s="327"/>
      <c r="G107" s="371" t="s">
        <v>275</v>
      </c>
      <c r="H107" s="338"/>
      <c r="I107" s="338"/>
      <c r="J107" s="338"/>
      <c r="K107" s="338" t="s">
        <v>288</v>
      </c>
      <c r="L107" s="339"/>
      <c r="M107" s="338"/>
      <c r="N107" s="339" t="s">
        <v>486</v>
      </c>
      <c r="O107" s="338"/>
      <c r="P107" s="338"/>
      <c r="Q107" s="338"/>
      <c r="R107" s="338"/>
      <c r="S107" s="338"/>
      <c r="T107" s="338"/>
      <c r="U107" s="338"/>
      <c r="V107" s="338">
        <v>0</v>
      </c>
      <c r="W107" s="338"/>
      <c r="X107" s="338"/>
      <c r="Y107" s="338"/>
      <c r="Z107" s="338"/>
      <c r="AA107" s="353"/>
      <c r="AB107" s="353"/>
      <c r="AC107" s="353"/>
      <c r="AD107" s="353"/>
      <c r="AE107" s="353"/>
      <c r="AF107" s="312"/>
      <c r="AG107" s="312"/>
      <c r="AH107" s="312"/>
      <c r="AI107" s="338"/>
    </row>
    <row r="108" spans="1:35" s="447" customFormat="1" hidden="1" outlineLevel="1">
      <c r="A108" s="441"/>
      <c r="B108" s="441">
        <v>3</v>
      </c>
      <c r="C108" s="442" t="s">
        <v>675</v>
      </c>
      <c r="D108" s="442"/>
      <c r="E108" s="442"/>
      <c r="F108" s="448"/>
      <c r="G108" s="443"/>
      <c r="H108" s="444"/>
      <c r="I108" s="444"/>
      <c r="J108" s="444"/>
      <c r="K108" s="444"/>
      <c r="L108" s="444"/>
      <c r="M108" s="444"/>
      <c r="N108" s="444"/>
      <c r="O108" s="444"/>
      <c r="P108" s="444"/>
      <c r="Q108" s="444"/>
      <c r="R108" s="444"/>
      <c r="S108" s="444"/>
      <c r="T108" s="444"/>
      <c r="U108" s="444"/>
      <c r="V108" s="338">
        <v>0</v>
      </c>
      <c r="W108" s="444"/>
      <c r="X108" s="444"/>
      <c r="Y108" s="444"/>
      <c r="Z108" s="444"/>
      <c r="AA108" s="445"/>
      <c r="AB108" s="445"/>
      <c r="AC108" s="445"/>
      <c r="AD108" s="445"/>
      <c r="AE108" s="445"/>
      <c r="AF108" s="446"/>
      <c r="AG108" s="446"/>
      <c r="AH108" s="446"/>
      <c r="AI108" s="444"/>
    </row>
    <row r="109" spans="1:35" ht="51" hidden="1">
      <c r="A109" s="437"/>
      <c r="B109" s="437"/>
      <c r="C109" s="323" t="s">
        <v>552</v>
      </c>
      <c r="D109" s="323" t="s">
        <v>676</v>
      </c>
      <c r="E109" s="323"/>
      <c r="F109" s="323"/>
      <c r="G109" s="371" t="s">
        <v>275</v>
      </c>
      <c r="H109" s="339"/>
      <c r="I109" s="339"/>
      <c r="J109" s="339"/>
      <c r="K109" s="339" t="s">
        <v>285</v>
      </c>
      <c r="L109" s="339" t="s">
        <v>674</v>
      </c>
      <c r="M109" s="339"/>
      <c r="N109" s="339" t="s">
        <v>486</v>
      </c>
      <c r="O109" s="338"/>
      <c r="P109" s="338"/>
      <c r="Q109" s="339"/>
      <c r="R109" s="339"/>
      <c r="S109" s="338"/>
      <c r="T109" s="338"/>
      <c r="U109" s="338"/>
      <c r="V109" s="338">
        <v>0</v>
      </c>
      <c r="W109" s="338"/>
      <c r="X109" s="338"/>
      <c r="Y109" s="338"/>
      <c r="Z109" s="338"/>
      <c r="AA109" s="353"/>
      <c r="AB109" s="353"/>
      <c r="AC109" s="353"/>
      <c r="AD109" s="353"/>
      <c r="AE109" s="353"/>
      <c r="AF109" s="312"/>
      <c r="AG109" s="312"/>
      <c r="AH109" s="312"/>
      <c r="AI109" s="338"/>
    </row>
    <row r="110" spans="1:35" s="447" customFormat="1" ht="76.5">
      <c r="A110" s="441"/>
      <c r="B110" s="441">
        <v>15</v>
      </c>
      <c r="C110" s="442" t="s">
        <v>989</v>
      </c>
      <c r="D110" s="442" t="s">
        <v>636</v>
      </c>
      <c r="E110" s="442"/>
      <c r="F110" s="442"/>
      <c r="G110" s="444"/>
      <c r="H110" s="444"/>
      <c r="I110" s="444"/>
      <c r="J110" s="444"/>
      <c r="K110" s="444"/>
      <c r="L110" s="444"/>
      <c r="M110" s="444"/>
      <c r="N110" s="444"/>
      <c r="O110" s="444"/>
      <c r="P110" s="444"/>
      <c r="Q110" s="444"/>
      <c r="R110" s="444"/>
      <c r="S110" s="444"/>
      <c r="T110" s="444"/>
      <c r="U110" s="444"/>
      <c r="V110" s="338">
        <v>0</v>
      </c>
      <c r="W110" s="444"/>
      <c r="X110" s="444"/>
      <c r="Y110" s="444"/>
      <c r="Z110" s="444"/>
      <c r="AA110" s="445"/>
      <c r="AB110" s="445"/>
      <c r="AC110" s="445"/>
      <c r="AD110" s="445"/>
      <c r="AE110" s="445"/>
      <c r="AF110" s="446"/>
      <c r="AG110" s="446"/>
      <c r="AH110" s="446"/>
      <c r="AI110" s="444"/>
    </row>
    <row r="111" spans="1:35" s="352" customFormat="1" ht="25.5" hidden="1">
      <c r="A111" s="437"/>
      <c r="B111" s="437"/>
      <c r="C111" s="323" t="s">
        <v>990</v>
      </c>
      <c r="D111" s="323" t="s">
        <v>746</v>
      </c>
      <c r="E111" s="323" t="s">
        <v>714</v>
      </c>
      <c r="F111" s="323"/>
      <c r="G111" s="371" t="s">
        <v>275</v>
      </c>
      <c r="H111" s="339" t="s">
        <v>273</v>
      </c>
      <c r="I111" s="339"/>
      <c r="J111" s="339"/>
      <c r="K111" s="339" t="s">
        <v>747</v>
      </c>
      <c r="L111" s="339" t="s">
        <v>742</v>
      </c>
      <c r="M111" s="339"/>
      <c r="N111" s="339" t="s">
        <v>483</v>
      </c>
      <c r="O111" s="339"/>
      <c r="P111" s="339"/>
      <c r="Q111" s="339"/>
      <c r="R111" s="339"/>
      <c r="S111" s="339" t="s">
        <v>296</v>
      </c>
      <c r="T111" s="339">
        <v>2009</v>
      </c>
      <c r="U111" s="339"/>
      <c r="V111" s="338">
        <v>0</v>
      </c>
      <c r="W111" s="339" t="s">
        <v>316</v>
      </c>
      <c r="X111" s="339" t="s">
        <v>312</v>
      </c>
      <c r="Y111" s="338"/>
      <c r="Z111" s="339"/>
      <c r="AA111" s="356">
        <v>2458</v>
      </c>
      <c r="AB111" s="356"/>
      <c r="AC111" s="356"/>
      <c r="AD111" s="356"/>
      <c r="AE111" s="356"/>
      <c r="AF111" s="351"/>
      <c r="AG111" s="351"/>
      <c r="AH111" s="351"/>
      <c r="AI111" s="339"/>
    </row>
    <row r="112" spans="1:35">
      <c r="A112" s="437"/>
      <c r="B112" s="437"/>
      <c r="C112" s="324"/>
      <c r="D112" s="324"/>
      <c r="E112" s="324"/>
      <c r="F112" s="324"/>
      <c r="G112" s="371"/>
      <c r="H112" s="338"/>
      <c r="I112" s="338"/>
      <c r="J112" s="339"/>
      <c r="K112" s="338"/>
      <c r="L112" s="338"/>
      <c r="M112" s="338"/>
      <c r="N112" s="338"/>
      <c r="O112" s="338"/>
      <c r="P112" s="338"/>
      <c r="Q112" s="338"/>
      <c r="R112" s="338"/>
      <c r="S112" s="338"/>
      <c r="T112" s="338"/>
      <c r="U112" s="338"/>
      <c r="V112" s="338"/>
      <c r="W112" s="338"/>
      <c r="X112" s="338"/>
      <c r="Y112" s="338"/>
      <c r="Z112" s="338"/>
      <c r="AA112" s="353"/>
      <c r="AB112" s="353"/>
      <c r="AC112" s="353"/>
      <c r="AD112" s="353"/>
      <c r="AE112" s="353"/>
      <c r="AF112" s="312"/>
      <c r="AG112" s="312"/>
      <c r="AH112" s="312"/>
      <c r="AI112" s="338"/>
    </row>
    <row r="113" spans="1:35" s="328" customFormat="1" ht="12.75">
      <c r="A113" s="545" t="s">
        <v>1109</v>
      </c>
      <c r="B113" s="504" t="s">
        <v>991</v>
      </c>
      <c r="C113" s="327"/>
      <c r="D113" s="327"/>
      <c r="E113" s="327"/>
      <c r="F113" s="327"/>
      <c r="G113" s="371"/>
      <c r="H113" s="337"/>
      <c r="I113" s="337"/>
      <c r="J113" s="337"/>
      <c r="K113" s="337"/>
      <c r="L113" s="337"/>
      <c r="M113" s="337"/>
      <c r="N113" s="337"/>
      <c r="O113" s="337"/>
      <c r="P113" s="337"/>
      <c r="Q113" s="337"/>
      <c r="R113" s="337"/>
      <c r="S113" s="337"/>
      <c r="T113" s="337"/>
      <c r="U113" s="337"/>
      <c r="V113" s="338"/>
      <c r="W113" s="337"/>
      <c r="X113" s="337"/>
      <c r="Y113" s="337"/>
      <c r="Z113" s="337"/>
      <c r="AA113" s="337"/>
      <c r="AB113" s="337"/>
      <c r="AC113" s="337"/>
      <c r="AD113" s="337"/>
      <c r="AE113" s="337"/>
      <c r="AF113" s="326"/>
      <c r="AG113" s="326"/>
      <c r="AH113" s="326"/>
      <c r="AI113" s="337"/>
    </row>
    <row r="114" spans="1:35" s="447" customFormat="1" ht="51">
      <c r="A114" s="441"/>
      <c r="B114" s="441">
        <v>16</v>
      </c>
      <c r="C114" s="488" t="s">
        <v>648</v>
      </c>
      <c r="D114" s="442" t="s">
        <v>773</v>
      </c>
      <c r="E114" s="442"/>
      <c r="F114" s="448"/>
      <c r="G114" s="443"/>
      <c r="H114" s="444"/>
      <c r="I114" s="444"/>
      <c r="J114" s="444"/>
      <c r="K114" s="444"/>
      <c r="L114" s="444"/>
      <c r="M114" s="444"/>
      <c r="N114" s="444"/>
      <c r="O114" s="444"/>
      <c r="P114" s="444"/>
      <c r="Q114" s="444"/>
      <c r="R114" s="444"/>
      <c r="S114" s="444"/>
      <c r="T114" s="444"/>
      <c r="U114" s="444"/>
      <c r="V114" s="338">
        <v>0</v>
      </c>
      <c r="W114" s="444"/>
      <c r="X114" s="444"/>
      <c r="Y114" s="444"/>
      <c r="Z114" s="444"/>
      <c r="AA114" s="445"/>
      <c r="AB114" s="445"/>
      <c r="AC114" s="445"/>
      <c r="AD114" s="445"/>
      <c r="AE114" s="445"/>
      <c r="AF114" s="446"/>
      <c r="AG114" s="446"/>
      <c r="AH114" s="446"/>
      <c r="AI114" s="444"/>
    </row>
    <row r="115" spans="1:35" ht="63.75" hidden="1">
      <c r="A115" s="437"/>
      <c r="B115" s="437"/>
      <c r="C115" s="323" t="s">
        <v>454</v>
      </c>
      <c r="D115" s="323" t="s">
        <v>909</v>
      </c>
      <c r="E115" s="323" t="s">
        <v>778</v>
      </c>
      <c r="F115" s="327"/>
      <c r="G115" s="371" t="s">
        <v>275</v>
      </c>
      <c r="H115" s="338"/>
      <c r="I115" s="338"/>
      <c r="J115" s="338"/>
      <c r="K115" s="338" t="s">
        <v>288</v>
      </c>
      <c r="L115" s="339" t="s">
        <v>780</v>
      </c>
      <c r="M115" s="338"/>
      <c r="N115" s="339" t="s">
        <v>486</v>
      </c>
      <c r="O115" s="338"/>
      <c r="P115" s="338"/>
      <c r="Q115" s="338"/>
      <c r="R115" s="338"/>
      <c r="S115" s="338"/>
      <c r="T115" s="338"/>
      <c r="U115" s="338"/>
      <c r="V115" s="338">
        <v>0</v>
      </c>
      <c r="W115" s="338"/>
      <c r="X115" s="338"/>
      <c r="Y115" s="338"/>
      <c r="Z115" s="338"/>
      <c r="AA115" s="353"/>
      <c r="AB115" s="353"/>
      <c r="AC115" s="353"/>
      <c r="AD115" s="353"/>
      <c r="AE115" s="353"/>
      <c r="AF115" s="312"/>
      <c r="AG115" s="312"/>
      <c r="AH115" s="312"/>
      <c r="AI115" s="338"/>
    </row>
    <row r="116" spans="1:35" ht="25.5" hidden="1">
      <c r="A116" s="437"/>
      <c r="B116" s="437"/>
      <c r="C116" s="323"/>
      <c r="D116" s="323" t="s">
        <v>774</v>
      </c>
      <c r="E116" s="323"/>
      <c r="F116" s="327"/>
      <c r="G116" s="371" t="s">
        <v>275</v>
      </c>
      <c r="H116" s="338"/>
      <c r="I116" s="338"/>
      <c r="J116" s="338"/>
      <c r="K116" s="338" t="s">
        <v>288</v>
      </c>
      <c r="L116" s="339" t="s">
        <v>263</v>
      </c>
      <c r="M116" s="338"/>
      <c r="N116" s="339" t="s">
        <v>486</v>
      </c>
      <c r="O116" s="338"/>
      <c r="P116" s="338"/>
      <c r="Q116" s="338"/>
      <c r="R116" s="338"/>
      <c r="S116" s="338"/>
      <c r="T116" s="338"/>
      <c r="U116" s="338"/>
      <c r="V116" s="338">
        <v>0</v>
      </c>
      <c r="W116" s="338"/>
      <c r="X116" s="338"/>
      <c r="Y116" s="338"/>
      <c r="Z116" s="338"/>
      <c r="AA116" s="353"/>
      <c r="AB116" s="353"/>
      <c r="AC116" s="353"/>
      <c r="AD116" s="353"/>
      <c r="AE116" s="353"/>
      <c r="AF116" s="312"/>
      <c r="AG116" s="312"/>
      <c r="AH116" s="312"/>
      <c r="AI116" s="338"/>
    </row>
    <row r="117" spans="1:35" ht="38.25" hidden="1">
      <c r="A117" s="437"/>
      <c r="B117" s="437"/>
      <c r="C117" s="323"/>
      <c r="D117" s="323" t="s">
        <v>775</v>
      </c>
      <c r="E117" s="323"/>
      <c r="F117" s="327"/>
      <c r="G117" s="371" t="s">
        <v>275</v>
      </c>
      <c r="H117" s="338"/>
      <c r="I117" s="338"/>
      <c r="J117" s="338"/>
      <c r="K117" s="338" t="s">
        <v>288</v>
      </c>
      <c r="L117" s="339" t="s">
        <v>780</v>
      </c>
      <c r="M117" s="338"/>
      <c r="N117" s="339" t="s">
        <v>486</v>
      </c>
      <c r="O117" s="338"/>
      <c r="P117" s="338"/>
      <c r="Q117" s="338"/>
      <c r="R117" s="338"/>
      <c r="S117" s="338"/>
      <c r="T117" s="338"/>
      <c r="U117" s="338"/>
      <c r="V117" s="338">
        <v>0</v>
      </c>
      <c r="W117" s="338"/>
      <c r="X117" s="338"/>
      <c r="Y117" s="338"/>
      <c r="Z117" s="338"/>
      <c r="AA117" s="353"/>
      <c r="AB117" s="353"/>
      <c r="AC117" s="353"/>
      <c r="AD117" s="353"/>
      <c r="AE117" s="353"/>
      <c r="AF117" s="312"/>
      <c r="AG117" s="312"/>
      <c r="AH117" s="312"/>
      <c r="AI117" s="338"/>
    </row>
    <row r="118" spans="1:35" hidden="1">
      <c r="A118" s="437"/>
      <c r="B118" s="437"/>
      <c r="C118" s="323"/>
      <c r="D118" s="323" t="s">
        <v>777</v>
      </c>
      <c r="E118" s="323"/>
      <c r="F118" s="327"/>
      <c r="G118" s="371" t="s">
        <v>275</v>
      </c>
      <c r="H118" s="338" t="s">
        <v>273</v>
      </c>
      <c r="I118" s="338"/>
      <c r="J118" s="338"/>
      <c r="K118" s="338" t="s">
        <v>288</v>
      </c>
      <c r="L118" s="339" t="s">
        <v>744</v>
      </c>
      <c r="M118" s="338"/>
      <c r="N118" s="339" t="s">
        <v>486</v>
      </c>
      <c r="O118" s="338"/>
      <c r="P118" s="338"/>
      <c r="Q118" s="338"/>
      <c r="R118" s="338"/>
      <c r="S118" s="338"/>
      <c r="T118" s="338"/>
      <c r="U118" s="338"/>
      <c r="V118" s="338">
        <v>0</v>
      </c>
      <c r="W118" s="338"/>
      <c r="X118" s="338"/>
      <c r="Y118" s="338"/>
      <c r="Z118" s="338"/>
      <c r="AA118" s="353"/>
      <c r="AB118" s="353"/>
      <c r="AC118" s="353"/>
      <c r="AD118" s="353"/>
      <c r="AE118" s="353"/>
      <c r="AF118" s="312"/>
      <c r="AG118" s="312"/>
      <c r="AH118" s="312"/>
      <c r="AI118" s="338"/>
    </row>
    <row r="119" spans="1:35" ht="25.5" hidden="1">
      <c r="A119" s="437"/>
      <c r="B119" s="437"/>
      <c r="C119" s="323" t="s">
        <v>60</v>
      </c>
      <c r="D119" s="323" t="s">
        <v>456</v>
      </c>
      <c r="E119" s="323"/>
      <c r="F119" s="327"/>
      <c r="G119" s="371" t="s">
        <v>275</v>
      </c>
      <c r="H119" s="338" t="s">
        <v>273</v>
      </c>
      <c r="I119" s="338"/>
      <c r="J119" s="338"/>
      <c r="K119" s="338" t="s">
        <v>288</v>
      </c>
      <c r="L119" s="339" t="s">
        <v>781</v>
      </c>
      <c r="M119" s="338"/>
      <c r="N119" s="339" t="s">
        <v>486</v>
      </c>
      <c r="O119" s="338"/>
      <c r="P119" s="338"/>
      <c r="Q119" s="338"/>
      <c r="R119" s="338"/>
      <c r="S119" s="338"/>
      <c r="T119" s="338"/>
      <c r="U119" s="338"/>
      <c r="V119" s="338">
        <v>0</v>
      </c>
      <c r="W119" s="338"/>
      <c r="X119" s="338"/>
      <c r="Y119" s="338"/>
      <c r="Z119" s="338"/>
      <c r="AA119" s="353"/>
      <c r="AB119" s="353"/>
      <c r="AC119" s="353"/>
      <c r="AD119" s="353"/>
      <c r="AE119" s="353"/>
      <c r="AF119" s="312"/>
      <c r="AG119" s="312"/>
      <c r="AH119" s="312"/>
      <c r="AI119" s="338"/>
    </row>
    <row r="120" spans="1:35" ht="38.25" hidden="1">
      <c r="A120" s="437"/>
      <c r="B120" s="437"/>
      <c r="C120" s="323"/>
      <c r="D120" s="323" t="s">
        <v>779</v>
      </c>
      <c r="E120" s="323"/>
      <c r="F120" s="323"/>
      <c r="G120" s="371" t="s">
        <v>275</v>
      </c>
      <c r="H120" s="339" t="s">
        <v>273</v>
      </c>
      <c r="I120" s="339"/>
      <c r="J120" s="339"/>
      <c r="K120" s="339" t="s">
        <v>284</v>
      </c>
      <c r="L120" s="339" t="s">
        <v>782</v>
      </c>
      <c r="M120" s="339"/>
      <c r="N120" s="339" t="s">
        <v>486</v>
      </c>
      <c r="O120" s="338"/>
      <c r="P120" s="338"/>
      <c r="Q120" s="339"/>
      <c r="R120" s="339"/>
      <c r="S120" s="338"/>
      <c r="T120" s="338"/>
      <c r="U120" s="338"/>
      <c r="V120" s="338">
        <v>0</v>
      </c>
      <c r="W120" s="338"/>
      <c r="X120" s="338"/>
      <c r="Y120" s="338"/>
      <c r="Z120" s="338"/>
      <c r="AA120" s="353"/>
      <c r="AB120" s="353"/>
      <c r="AC120" s="353"/>
      <c r="AD120" s="353"/>
      <c r="AE120" s="353"/>
      <c r="AF120" s="312"/>
      <c r="AG120" s="312"/>
      <c r="AH120" s="312"/>
      <c r="AI120" s="338"/>
    </row>
    <row r="121" spans="1:35">
      <c r="A121" s="437"/>
      <c r="B121" s="437"/>
      <c r="C121" s="324"/>
      <c r="D121" s="324"/>
      <c r="E121" s="324"/>
      <c r="F121" s="324"/>
      <c r="G121" s="371"/>
      <c r="H121" s="338"/>
      <c r="I121" s="338"/>
      <c r="J121" s="339"/>
      <c r="K121" s="338"/>
      <c r="L121" s="338"/>
      <c r="M121" s="338"/>
      <c r="N121" s="338"/>
      <c r="O121" s="338"/>
      <c r="P121" s="338"/>
      <c r="Q121" s="338"/>
      <c r="R121" s="338"/>
      <c r="S121" s="338"/>
      <c r="T121" s="338"/>
      <c r="U121" s="338"/>
      <c r="V121" s="338"/>
      <c r="W121" s="338"/>
      <c r="X121" s="338"/>
      <c r="Y121" s="338"/>
      <c r="Z121" s="338"/>
      <c r="AA121" s="353"/>
      <c r="AB121" s="353"/>
      <c r="AC121" s="353"/>
      <c r="AD121" s="353"/>
      <c r="AE121" s="353"/>
      <c r="AF121" s="312"/>
      <c r="AG121" s="312"/>
      <c r="AH121" s="312"/>
      <c r="AI121" s="338"/>
    </row>
    <row r="122" spans="1:35" s="328" customFormat="1" ht="12.75">
      <c r="A122" s="545" t="s">
        <v>1110</v>
      </c>
      <c r="B122" s="504" t="s">
        <v>992</v>
      </c>
      <c r="C122" s="327"/>
      <c r="D122" s="327"/>
      <c r="E122" s="327"/>
      <c r="F122" s="327"/>
      <c r="G122" s="371"/>
      <c r="H122" s="337"/>
      <c r="I122" s="337"/>
      <c r="J122" s="337"/>
      <c r="K122" s="337"/>
      <c r="L122" s="337"/>
      <c r="M122" s="337"/>
      <c r="N122" s="337"/>
      <c r="O122" s="337"/>
      <c r="P122" s="337"/>
      <c r="Q122" s="337"/>
      <c r="R122" s="337"/>
      <c r="S122" s="337"/>
      <c r="T122" s="337"/>
      <c r="U122" s="337"/>
      <c r="V122" s="338"/>
      <c r="W122" s="337"/>
      <c r="X122" s="337"/>
      <c r="Y122" s="337"/>
      <c r="Z122" s="337"/>
      <c r="AA122" s="337"/>
      <c r="AB122" s="337"/>
      <c r="AC122" s="337"/>
      <c r="AD122" s="337"/>
      <c r="AE122" s="337"/>
      <c r="AF122" s="326"/>
      <c r="AG122" s="326"/>
      <c r="AH122" s="326"/>
      <c r="AI122" s="337"/>
    </row>
    <row r="123" spans="1:35" s="447" customFormat="1" ht="38.25">
      <c r="A123" s="441"/>
      <c r="B123" s="441">
        <v>17</v>
      </c>
      <c r="C123" s="488" t="s">
        <v>671</v>
      </c>
      <c r="D123" s="442" t="s">
        <v>672</v>
      </c>
      <c r="E123" s="442"/>
      <c r="F123" s="442"/>
      <c r="G123" s="443"/>
      <c r="H123" s="444"/>
      <c r="I123" s="444"/>
      <c r="J123" s="444"/>
      <c r="K123" s="444"/>
      <c r="L123" s="444"/>
      <c r="M123" s="444"/>
      <c r="N123" s="444" t="s">
        <v>486</v>
      </c>
      <c r="O123" s="444"/>
      <c r="P123" s="444"/>
      <c r="Q123" s="444"/>
      <c r="R123" s="444"/>
      <c r="S123" s="444"/>
      <c r="T123" s="444"/>
      <c r="U123" s="444"/>
      <c r="V123" s="338">
        <v>0</v>
      </c>
      <c r="W123" s="444"/>
      <c r="X123" s="444"/>
      <c r="Y123" s="444"/>
      <c r="Z123" s="444"/>
      <c r="AA123" s="445"/>
      <c r="AB123" s="445"/>
      <c r="AC123" s="445"/>
      <c r="AD123" s="445"/>
      <c r="AE123" s="445"/>
      <c r="AF123" s="446"/>
      <c r="AG123" s="446"/>
      <c r="AH123" s="446"/>
      <c r="AI123" s="444"/>
    </row>
    <row r="124" spans="1:35" ht="38.25" hidden="1">
      <c r="A124" s="438"/>
      <c r="B124" s="438"/>
      <c r="C124" s="323" t="s">
        <v>383</v>
      </c>
      <c r="D124" s="323" t="s">
        <v>814</v>
      </c>
      <c r="E124" s="497" t="s">
        <v>939</v>
      </c>
      <c r="F124" s="323"/>
      <c r="G124" s="371" t="s">
        <v>275</v>
      </c>
      <c r="H124" s="339" t="s">
        <v>273</v>
      </c>
      <c r="I124" s="339"/>
      <c r="J124" s="339"/>
      <c r="K124" s="339" t="s">
        <v>283</v>
      </c>
      <c r="L124" s="339" t="s">
        <v>328</v>
      </c>
      <c r="M124" s="339"/>
      <c r="N124" s="339" t="s">
        <v>484</v>
      </c>
      <c r="O124" s="338"/>
      <c r="P124" s="338"/>
      <c r="Q124" s="338"/>
      <c r="R124" s="339"/>
      <c r="S124" s="338"/>
      <c r="T124" s="338">
        <v>2010</v>
      </c>
      <c r="U124" s="338"/>
      <c r="V124" s="338">
        <v>0</v>
      </c>
      <c r="W124" s="339" t="s">
        <v>316</v>
      </c>
      <c r="X124" s="339" t="s">
        <v>312</v>
      </c>
      <c r="Y124" s="338"/>
      <c r="Z124" s="338"/>
      <c r="AA124" s="353">
        <f>AB124+AC124</f>
        <v>470</v>
      </c>
      <c r="AB124" s="353"/>
      <c r="AC124" s="353">
        <v>470</v>
      </c>
      <c r="AD124" s="353"/>
      <c r="AE124" s="353"/>
      <c r="AF124" s="312"/>
      <c r="AG124" s="312"/>
      <c r="AH124" s="312"/>
      <c r="AI124" s="338"/>
    </row>
    <row r="125" spans="1:35" ht="38.25" hidden="1">
      <c r="A125" s="438"/>
      <c r="B125" s="438"/>
      <c r="C125" s="323" t="s">
        <v>940</v>
      </c>
      <c r="D125" s="323" t="s">
        <v>941</v>
      </c>
      <c r="E125" s="323" t="s">
        <v>942</v>
      </c>
      <c r="F125" s="323"/>
      <c r="G125" s="371" t="s">
        <v>275</v>
      </c>
      <c r="H125" s="339" t="s">
        <v>273</v>
      </c>
      <c r="I125" s="339"/>
      <c r="J125" s="339"/>
      <c r="K125" s="339" t="s">
        <v>288</v>
      </c>
      <c r="L125" s="339" t="s">
        <v>473</v>
      </c>
      <c r="M125" s="339"/>
      <c r="N125" s="339" t="s">
        <v>484</v>
      </c>
      <c r="O125" s="338"/>
      <c r="P125" s="338"/>
      <c r="Q125" s="338"/>
      <c r="R125" s="339"/>
      <c r="S125" s="338"/>
      <c r="T125" s="338"/>
      <c r="U125" s="338"/>
      <c r="V125" s="338">
        <v>0</v>
      </c>
      <c r="W125" s="339"/>
      <c r="X125" s="339"/>
      <c r="Y125" s="338"/>
      <c r="Z125" s="338"/>
      <c r="AA125" s="353"/>
      <c r="AB125" s="353"/>
      <c r="AC125" s="353"/>
      <c r="AD125" s="353"/>
      <c r="AE125" s="353"/>
      <c r="AF125" s="312"/>
      <c r="AG125" s="312"/>
      <c r="AH125" s="312"/>
      <c r="AI125" s="338"/>
    </row>
    <row r="126" spans="1:35" ht="38.25" hidden="1">
      <c r="A126" s="438"/>
      <c r="B126" s="438"/>
      <c r="C126" s="323" t="s">
        <v>474</v>
      </c>
      <c r="D126" s="323" t="s">
        <v>477</v>
      </c>
      <c r="E126" s="323"/>
      <c r="F126" s="323"/>
      <c r="G126" s="371" t="s">
        <v>275</v>
      </c>
      <c r="H126" s="339" t="s">
        <v>273</v>
      </c>
      <c r="I126" s="339"/>
      <c r="J126" s="339"/>
      <c r="K126" s="339" t="s">
        <v>288</v>
      </c>
      <c r="L126" s="339" t="s">
        <v>473</v>
      </c>
      <c r="M126" s="339"/>
      <c r="N126" s="339" t="s">
        <v>484</v>
      </c>
      <c r="O126" s="338"/>
      <c r="P126" s="338"/>
      <c r="Q126" s="338"/>
      <c r="R126" s="339"/>
      <c r="S126" s="338"/>
      <c r="T126" s="338"/>
      <c r="U126" s="338"/>
      <c r="V126" s="338">
        <v>0</v>
      </c>
      <c r="W126" s="339"/>
      <c r="X126" s="339"/>
      <c r="Y126" s="338"/>
      <c r="Z126" s="338"/>
      <c r="AA126" s="353"/>
      <c r="AB126" s="353"/>
      <c r="AC126" s="353"/>
      <c r="AD126" s="353"/>
      <c r="AE126" s="353"/>
      <c r="AF126" s="312"/>
      <c r="AG126" s="312"/>
      <c r="AH126" s="312"/>
      <c r="AI126" s="338"/>
    </row>
    <row r="127" spans="1:35" ht="38.25" hidden="1">
      <c r="A127" s="438"/>
      <c r="B127" s="438"/>
      <c r="C127" s="323" t="s">
        <v>632</v>
      </c>
      <c r="D127" s="323" t="s">
        <v>943</v>
      </c>
      <c r="E127" s="323" t="s">
        <v>944</v>
      </c>
      <c r="F127" s="323"/>
      <c r="G127" s="371"/>
      <c r="H127" s="339"/>
      <c r="I127" s="339"/>
      <c r="J127" s="339"/>
      <c r="K127" s="339"/>
      <c r="L127" s="339"/>
      <c r="M127" s="339"/>
      <c r="N127" s="339"/>
      <c r="O127" s="338"/>
      <c r="P127" s="338"/>
      <c r="Q127" s="338"/>
      <c r="R127" s="339"/>
      <c r="S127" s="338"/>
      <c r="T127" s="338"/>
      <c r="U127" s="338"/>
      <c r="V127" s="338">
        <v>0</v>
      </c>
      <c r="W127" s="339"/>
      <c r="X127" s="339"/>
      <c r="Y127" s="338"/>
      <c r="Z127" s="338"/>
      <c r="AA127" s="353"/>
      <c r="AB127" s="353"/>
      <c r="AC127" s="353"/>
      <c r="AD127" s="353"/>
      <c r="AE127" s="353"/>
      <c r="AF127" s="312"/>
      <c r="AG127" s="312"/>
      <c r="AH127" s="312"/>
      <c r="AI127" s="338"/>
    </row>
    <row r="128" spans="1:35" ht="51" hidden="1">
      <c r="A128" s="437"/>
      <c r="B128" s="437"/>
      <c r="C128" s="320" t="s">
        <v>985</v>
      </c>
      <c r="D128" s="323" t="s">
        <v>986</v>
      </c>
      <c r="E128" s="323"/>
      <c r="F128" s="323"/>
      <c r="G128" s="371" t="s">
        <v>275</v>
      </c>
      <c r="H128" s="339" t="s">
        <v>273</v>
      </c>
      <c r="I128" s="339"/>
      <c r="J128" s="339"/>
      <c r="K128" s="339" t="s">
        <v>288</v>
      </c>
      <c r="L128" s="339" t="s">
        <v>987</v>
      </c>
      <c r="M128" s="339"/>
      <c r="N128" s="339" t="s">
        <v>486</v>
      </c>
      <c r="O128" s="338"/>
      <c r="P128" s="338"/>
      <c r="Q128" s="339"/>
      <c r="R128" s="339"/>
      <c r="S128" s="338"/>
      <c r="T128" s="338"/>
      <c r="U128" s="338"/>
      <c r="V128" s="338">
        <v>0</v>
      </c>
      <c r="W128" s="338"/>
      <c r="X128" s="338"/>
      <c r="Y128" s="338"/>
      <c r="Z128" s="338"/>
      <c r="AA128" s="353"/>
      <c r="AB128" s="353"/>
      <c r="AC128" s="353"/>
      <c r="AD128" s="353"/>
      <c r="AE128" s="353"/>
      <c r="AF128" s="312"/>
      <c r="AG128" s="312"/>
      <c r="AH128" s="312"/>
      <c r="AI128" s="338"/>
    </row>
    <row r="129" spans="1:40">
      <c r="A129" s="437"/>
      <c r="B129" s="437"/>
      <c r="C129" s="324"/>
      <c r="D129" s="324"/>
      <c r="E129" s="324"/>
      <c r="F129" s="324"/>
      <c r="G129" s="371"/>
      <c r="H129" s="338"/>
      <c r="I129" s="338"/>
      <c r="J129" s="339"/>
      <c r="K129" s="338"/>
      <c r="L129" s="338"/>
      <c r="M129" s="338"/>
      <c r="N129" s="338"/>
      <c r="O129" s="338"/>
      <c r="P129" s="338"/>
      <c r="Q129" s="338"/>
      <c r="R129" s="338"/>
      <c r="S129" s="338"/>
      <c r="T129" s="338"/>
      <c r="U129" s="338"/>
      <c r="V129" s="338"/>
      <c r="W129" s="338"/>
      <c r="X129" s="338"/>
      <c r="Y129" s="338"/>
      <c r="Z129" s="338"/>
      <c r="AA129" s="353"/>
      <c r="AB129" s="353"/>
      <c r="AC129" s="353"/>
      <c r="AD129" s="353"/>
      <c r="AE129" s="353"/>
      <c r="AF129" s="312"/>
      <c r="AG129" s="312"/>
      <c r="AH129" s="312"/>
      <c r="AI129" s="338"/>
    </row>
    <row r="130" spans="1:40" s="328" customFormat="1" ht="12.75">
      <c r="A130" s="545" t="s">
        <v>1111</v>
      </c>
      <c r="B130" s="504" t="s">
        <v>996</v>
      </c>
      <c r="C130" s="327"/>
      <c r="D130" s="327"/>
      <c r="E130" s="327"/>
      <c r="F130" s="327"/>
      <c r="G130" s="371"/>
      <c r="H130" s="337"/>
      <c r="I130" s="337"/>
      <c r="J130" s="337"/>
      <c r="K130" s="337"/>
      <c r="L130" s="337"/>
      <c r="M130" s="337"/>
      <c r="N130" s="337"/>
      <c r="O130" s="337"/>
      <c r="P130" s="337"/>
      <c r="Q130" s="337"/>
      <c r="R130" s="337"/>
      <c r="S130" s="337"/>
      <c r="T130" s="337"/>
      <c r="U130" s="337"/>
      <c r="V130" s="338"/>
      <c r="W130" s="337"/>
      <c r="X130" s="337"/>
      <c r="Y130" s="337"/>
      <c r="Z130" s="337"/>
      <c r="AA130" s="337"/>
      <c r="AB130" s="337"/>
      <c r="AC130" s="337"/>
      <c r="AD130" s="337"/>
      <c r="AE130" s="337"/>
      <c r="AF130" s="326"/>
      <c r="AG130" s="326"/>
      <c r="AH130" s="326"/>
      <c r="AI130" s="337"/>
    </row>
    <row r="131" spans="1:40" s="447" customFormat="1" ht="38.25">
      <c r="A131" s="441"/>
      <c r="B131" s="441">
        <v>18</v>
      </c>
      <c r="C131" s="488" t="s">
        <v>997</v>
      </c>
      <c r="D131" s="442" t="s">
        <v>998</v>
      </c>
      <c r="E131" s="442"/>
      <c r="F131" s="448"/>
      <c r="G131" s="443"/>
      <c r="H131" s="444"/>
      <c r="I131" s="444"/>
      <c r="J131" s="444"/>
      <c r="K131" s="444"/>
      <c r="L131" s="444"/>
      <c r="M131" s="444"/>
      <c r="N131" s="444"/>
      <c r="O131" s="444"/>
      <c r="P131" s="444"/>
      <c r="Q131" s="444"/>
      <c r="R131" s="444"/>
      <c r="S131" s="444"/>
      <c r="T131" s="444"/>
      <c r="U131" s="444"/>
      <c r="V131" s="338">
        <v>0</v>
      </c>
      <c r="W131" s="444"/>
      <c r="X131" s="444"/>
      <c r="Y131" s="444"/>
      <c r="Z131" s="444"/>
      <c r="AA131" s="445"/>
      <c r="AB131" s="445"/>
      <c r="AC131" s="445"/>
      <c r="AD131" s="445"/>
      <c r="AE131" s="445"/>
      <c r="AF131" s="446"/>
      <c r="AG131" s="446"/>
      <c r="AH131" s="446"/>
      <c r="AI131" s="444"/>
    </row>
    <row r="132" spans="1:40" s="522" customFormat="1" ht="51" hidden="1">
      <c r="A132" s="518"/>
      <c r="B132" s="518"/>
      <c r="C132" s="519" t="s">
        <v>999</v>
      </c>
      <c r="D132" s="519" t="s">
        <v>1000</v>
      </c>
      <c r="E132" s="323" t="s">
        <v>889</v>
      </c>
      <c r="F132" s="519"/>
      <c r="G132" s="465" t="s">
        <v>275</v>
      </c>
      <c r="H132" s="465"/>
      <c r="I132" s="465"/>
      <c r="J132" s="465"/>
      <c r="K132" s="465"/>
      <c r="L132" s="465" t="s">
        <v>744</v>
      </c>
      <c r="M132" s="465"/>
      <c r="N132" s="339" t="s">
        <v>484</v>
      </c>
      <c r="O132" s="465"/>
      <c r="P132" s="465"/>
      <c r="Q132" s="465"/>
      <c r="R132" s="465"/>
      <c r="S132" s="465"/>
      <c r="T132" s="465"/>
      <c r="U132" s="465"/>
      <c r="V132" s="338">
        <v>0</v>
      </c>
      <c r="W132" s="465"/>
      <c r="X132" s="465"/>
      <c r="Y132" s="465"/>
      <c r="Z132" s="465"/>
      <c r="AA132" s="520"/>
      <c r="AB132" s="520"/>
      <c r="AC132" s="520"/>
      <c r="AD132" s="520"/>
      <c r="AE132" s="520"/>
      <c r="AF132" s="521"/>
      <c r="AG132" s="521"/>
      <c r="AH132" s="521"/>
      <c r="AI132" s="465"/>
    </row>
    <row r="133" spans="1:40">
      <c r="A133" s="437"/>
      <c r="B133" s="437"/>
      <c r="C133" s="323"/>
      <c r="D133" s="323"/>
      <c r="E133" s="323"/>
      <c r="F133" s="323"/>
      <c r="G133" s="371"/>
      <c r="H133" s="339"/>
      <c r="I133" s="339"/>
      <c r="J133" s="339"/>
      <c r="K133" s="339"/>
      <c r="L133" s="338"/>
      <c r="M133" s="338"/>
      <c r="N133" s="338"/>
      <c r="O133" s="338"/>
      <c r="P133" s="338"/>
      <c r="Q133" s="338"/>
      <c r="R133" s="338"/>
      <c r="S133" s="338"/>
      <c r="T133" s="338"/>
      <c r="U133" s="338"/>
      <c r="V133" s="338">
        <v>0</v>
      </c>
      <c r="W133" s="338"/>
      <c r="X133" s="338"/>
      <c r="Y133" s="338"/>
      <c r="Z133" s="338"/>
      <c r="AA133" s="353"/>
      <c r="AB133" s="353"/>
      <c r="AC133" s="353"/>
      <c r="AD133" s="353"/>
      <c r="AE133" s="353"/>
      <c r="AF133" s="312"/>
      <c r="AG133" s="312"/>
      <c r="AH133" s="312"/>
      <c r="AI133" s="338"/>
    </row>
    <row r="134" spans="1:40">
      <c r="A134" s="437"/>
      <c r="B134" s="437"/>
      <c r="C134" s="323"/>
      <c r="D134" s="323"/>
      <c r="E134" s="323"/>
      <c r="F134" s="327"/>
      <c r="G134" s="371"/>
      <c r="H134" s="338"/>
      <c r="I134" s="338"/>
      <c r="J134" s="339"/>
      <c r="K134" s="338"/>
      <c r="L134" s="339"/>
      <c r="M134" s="339"/>
      <c r="N134" s="338"/>
      <c r="O134" s="338"/>
      <c r="P134" s="338"/>
      <c r="Q134" s="339"/>
      <c r="R134" s="339"/>
      <c r="S134" s="338"/>
      <c r="T134" s="338"/>
      <c r="U134" s="338"/>
      <c r="V134" s="338"/>
      <c r="W134" s="338"/>
      <c r="X134" s="338"/>
      <c r="Y134" s="338"/>
      <c r="Z134" s="338"/>
      <c r="AA134" s="353"/>
      <c r="AB134" s="353"/>
      <c r="AC134" s="353"/>
      <c r="AD134" s="353"/>
      <c r="AE134" s="353"/>
      <c r="AF134" s="312"/>
      <c r="AG134" s="312"/>
      <c r="AH134" s="312"/>
      <c r="AI134" s="338"/>
    </row>
    <row r="135" spans="1:40" ht="12.75">
      <c r="A135" s="541" t="s">
        <v>1081</v>
      </c>
      <c r="B135" s="503" t="s">
        <v>235</v>
      </c>
      <c r="C135" s="322"/>
      <c r="D135" s="322"/>
      <c r="E135" s="322"/>
      <c r="F135" s="322"/>
      <c r="G135" s="370"/>
      <c r="H135" s="336"/>
      <c r="I135" s="336"/>
      <c r="J135" s="336"/>
      <c r="K135" s="336"/>
      <c r="L135" s="336"/>
      <c r="M135" s="336"/>
      <c r="N135" s="336"/>
      <c r="O135" s="336"/>
      <c r="P135" s="336"/>
      <c r="Q135" s="336"/>
      <c r="R135" s="336"/>
      <c r="S135" s="336"/>
      <c r="T135" s="336"/>
      <c r="U135" s="336"/>
      <c r="V135" s="336"/>
      <c r="W135" s="336"/>
      <c r="X135" s="336"/>
      <c r="Y135" s="336"/>
      <c r="Z135" s="336"/>
      <c r="AA135" s="354"/>
      <c r="AB135" s="354"/>
      <c r="AC135" s="354"/>
      <c r="AD135" s="354"/>
      <c r="AE135" s="354"/>
      <c r="AF135" s="314"/>
      <c r="AG135" s="314"/>
      <c r="AH135" s="314"/>
      <c r="AI135" s="487"/>
    </row>
    <row r="136" spans="1:40">
      <c r="A136" s="437"/>
      <c r="B136" s="437"/>
      <c r="C136" s="323"/>
      <c r="D136" s="323"/>
      <c r="E136" s="323"/>
      <c r="F136" s="327"/>
      <c r="G136" s="371"/>
      <c r="H136" s="337"/>
      <c r="I136" s="337"/>
      <c r="J136" s="339"/>
      <c r="K136" s="338"/>
      <c r="L136" s="339"/>
      <c r="M136" s="339"/>
      <c r="N136" s="338"/>
      <c r="O136" s="338"/>
      <c r="P136" s="338"/>
      <c r="Q136" s="339"/>
      <c r="R136" s="339"/>
      <c r="S136" s="338"/>
      <c r="T136" s="338"/>
      <c r="U136" s="338"/>
      <c r="V136" s="338"/>
      <c r="W136" s="338"/>
      <c r="X136" s="338"/>
      <c r="Y136" s="338"/>
      <c r="Z136" s="338"/>
      <c r="AA136" s="353"/>
      <c r="AB136" s="353"/>
      <c r="AC136" s="353"/>
      <c r="AD136" s="353"/>
      <c r="AE136" s="353"/>
      <c r="AF136" s="312"/>
      <c r="AG136" s="312"/>
      <c r="AH136" s="312"/>
      <c r="AI136" s="338"/>
    </row>
    <row r="137" spans="1:40" s="447" customFormat="1" ht="38.25">
      <c r="A137" s="441"/>
      <c r="B137" s="441">
        <v>19</v>
      </c>
      <c r="C137" s="488" t="s">
        <v>911</v>
      </c>
      <c r="D137" s="442" t="s">
        <v>912</v>
      </c>
      <c r="E137" s="442"/>
      <c r="F137" s="448"/>
      <c r="G137" s="443"/>
      <c r="H137" s="444"/>
      <c r="I137" s="444"/>
      <c r="J137" s="444"/>
      <c r="K137" s="444"/>
      <c r="L137" s="444"/>
      <c r="M137" s="444"/>
      <c r="N137" s="444"/>
      <c r="O137" s="444"/>
      <c r="P137" s="444"/>
      <c r="Q137" s="444"/>
      <c r="R137" s="444"/>
      <c r="S137" s="444"/>
      <c r="T137" s="444"/>
      <c r="U137" s="444"/>
      <c r="V137" s="338">
        <v>0</v>
      </c>
      <c r="W137" s="444"/>
      <c r="X137" s="444"/>
      <c r="Y137" s="444"/>
      <c r="Z137" s="444"/>
      <c r="AA137" s="445"/>
      <c r="AB137" s="445"/>
      <c r="AC137" s="445"/>
      <c r="AD137" s="445"/>
      <c r="AE137" s="445"/>
      <c r="AF137" s="446"/>
      <c r="AG137" s="446"/>
      <c r="AH137" s="446"/>
      <c r="AI137" s="444"/>
    </row>
    <row r="138" spans="1:40" s="352" customFormat="1" ht="25.5" hidden="1">
      <c r="A138" s="437"/>
      <c r="B138" s="437"/>
      <c r="C138" s="323" t="s">
        <v>322</v>
      </c>
      <c r="D138" s="323" t="s">
        <v>783</v>
      </c>
      <c r="E138" s="323" t="s">
        <v>910</v>
      </c>
      <c r="F138" s="323"/>
      <c r="G138" s="371" t="s">
        <v>275</v>
      </c>
      <c r="H138" s="339" t="s">
        <v>273</v>
      </c>
      <c r="I138" s="339"/>
      <c r="J138" s="339"/>
      <c r="K138" s="339" t="s">
        <v>283</v>
      </c>
      <c r="L138" s="339" t="s">
        <v>263</v>
      </c>
      <c r="M138" s="339"/>
      <c r="N138" s="339" t="s">
        <v>486</v>
      </c>
      <c r="O138" s="339"/>
      <c r="P138" s="339"/>
      <c r="Q138" s="339"/>
      <c r="R138" s="339"/>
      <c r="S138" s="339" t="s">
        <v>296</v>
      </c>
      <c r="T138" s="339">
        <v>2010</v>
      </c>
      <c r="U138" s="339"/>
      <c r="V138" s="338">
        <v>0</v>
      </c>
      <c r="W138" s="339" t="s">
        <v>324</v>
      </c>
      <c r="X138" s="339"/>
      <c r="Y138" s="338"/>
      <c r="Z138" s="339"/>
      <c r="AA138" s="353">
        <f>AB138+AC138</f>
        <v>635</v>
      </c>
      <c r="AB138" s="356"/>
      <c r="AC138" s="356">
        <v>635</v>
      </c>
      <c r="AD138" s="356"/>
      <c r="AE138" s="356"/>
      <c r="AF138" s="351"/>
      <c r="AG138" s="351"/>
      <c r="AH138" s="351"/>
      <c r="AI138" s="339"/>
    </row>
    <row r="139" spans="1:40" s="352" customFormat="1" ht="25.5" hidden="1">
      <c r="A139" s="437"/>
      <c r="B139" s="437"/>
      <c r="C139" s="323"/>
      <c r="D139" s="323" t="s">
        <v>784</v>
      </c>
      <c r="F139" s="323"/>
      <c r="G139" s="371" t="s">
        <v>275</v>
      </c>
      <c r="H139" s="339" t="s">
        <v>273</v>
      </c>
      <c r="I139" s="339"/>
      <c r="J139" s="339"/>
      <c r="K139" s="339" t="s">
        <v>283</v>
      </c>
      <c r="L139" s="339" t="s">
        <v>263</v>
      </c>
      <c r="M139" s="339"/>
      <c r="N139" s="339" t="s">
        <v>486</v>
      </c>
      <c r="O139" s="339"/>
      <c r="P139" s="339"/>
      <c r="Q139" s="339"/>
      <c r="R139" s="339"/>
      <c r="S139" s="339" t="s">
        <v>296</v>
      </c>
      <c r="T139" s="339">
        <v>2010</v>
      </c>
      <c r="U139" s="339"/>
      <c r="V139" s="338">
        <v>0</v>
      </c>
      <c r="W139" s="339" t="s">
        <v>324</v>
      </c>
      <c r="X139" s="339"/>
      <c r="Y139" s="338"/>
      <c r="Z139" s="339"/>
      <c r="AA139" s="353">
        <f>AB139+AC139</f>
        <v>635</v>
      </c>
      <c r="AB139" s="356"/>
      <c r="AC139" s="356">
        <v>635</v>
      </c>
      <c r="AD139" s="356"/>
      <c r="AE139" s="356"/>
      <c r="AF139" s="351"/>
      <c r="AG139" s="351"/>
      <c r="AH139" s="351"/>
      <c r="AI139" s="339"/>
    </row>
    <row r="140" spans="1:40" ht="18.75" thickBot="1">
      <c r="A140" s="437"/>
      <c r="B140" s="437"/>
      <c r="C140" s="323"/>
      <c r="D140" s="323"/>
      <c r="E140" s="323"/>
      <c r="F140" s="327"/>
      <c r="G140" s="371"/>
      <c r="H140" s="338"/>
      <c r="I140" s="338"/>
      <c r="J140" s="339"/>
      <c r="K140" s="338"/>
      <c r="L140" s="339"/>
      <c r="M140" s="339"/>
      <c r="N140" s="338"/>
      <c r="O140" s="338"/>
      <c r="P140" s="338"/>
      <c r="Q140" s="339"/>
      <c r="R140" s="339"/>
      <c r="S140" s="338"/>
      <c r="T140" s="338"/>
      <c r="U140" s="338"/>
      <c r="V140" s="338"/>
      <c r="W140" s="338"/>
      <c r="X140" s="338"/>
      <c r="Y140" s="338"/>
      <c r="Z140" s="338"/>
      <c r="AA140" s="353"/>
      <c r="AB140" s="353"/>
      <c r="AC140" s="353"/>
      <c r="AD140" s="353"/>
      <c r="AE140" s="353"/>
      <c r="AF140" s="312"/>
      <c r="AG140" s="312"/>
      <c r="AH140" s="312"/>
      <c r="AI140" s="338"/>
    </row>
    <row r="141" spans="1:40" s="49" customFormat="1" ht="16.5" thickTop="1">
      <c r="A141" s="537">
        <v>2</v>
      </c>
      <c r="B141" s="484" t="s">
        <v>656</v>
      </c>
      <c r="C141" s="321"/>
      <c r="D141" s="321"/>
      <c r="E141" s="321"/>
      <c r="F141" s="321"/>
      <c r="G141" s="369"/>
      <c r="H141" s="335"/>
      <c r="I141" s="335"/>
      <c r="J141" s="335"/>
      <c r="K141" s="335"/>
      <c r="L141" s="335"/>
      <c r="M141" s="335"/>
      <c r="N141" s="335"/>
      <c r="O141" s="335"/>
      <c r="P141" s="335"/>
      <c r="Q141" s="335"/>
      <c r="R141" s="335"/>
      <c r="S141" s="335"/>
      <c r="T141" s="335"/>
      <c r="U141" s="335"/>
      <c r="V141" s="340"/>
      <c r="W141" s="335"/>
      <c r="X141" s="335"/>
      <c r="Y141" s="335"/>
      <c r="Z141" s="335"/>
      <c r="AA141" s="335"/>
      <c r="AB141" s="335"/>
      <c r="AC141" s="335"/>
      <c r="AD141" s="335"/>
      <c r="AE141" s="335"/>
      <c r="AF141" s="309"/>
      <c r="AG141" s="310"/>
      <c r="AH141" s="311"/>
      <c r="AI141" s="485"/>
      <c r="AJ141" s="376" t="s">
        <v>493</v>
      </c>
      <c r="AK141" s="376"/>
      <c r="AL141" s="376"/>
      <c r="AM141" s="376"/>
      <c r="AN141" s="376"/>
    </row>
    <row r="142" spans="1:40">
      <c r="A142" s="437"/>
      <c r="B142" s="437"/>
      <c r="C142" s="323"/>
      <c r="D142" s="324"/>
      <c r="E142" s="324"/>
      <c r="F142" s="327"/>
      <c r="G142" s="371"/>
      <c r="H142" s="338"/>
      <c r="I142" s="338"/>
      <c r="J142" s="338"/>
      <c r="K142" s="338"/>
      <c r="L142" s="338"/>
      <c r="M142" s="338"/>
      <c r="N142" s="338"/>
      <c r="O142" s="338"/>
      <c r="P142" s="338"/>
      <c r="Q142" s="339"/>
      <c r="R142" s="338"/>
      <c r="S142" s="338"/>
      <c r="T142" s="338"/>
      <c r="U142" s="338"/>
      <c r="V142" s="338"/>
      <c r="W142" s="338"/>
      <c r="X142" s="338"/>
      <c r="Y142" s="338"/>
      <c r="Z142" s="338"/>
      <c r="AA142" s="353"/>
      <c r="AB142" s="353"/>
      <c r="AC142" s="353"/>
      <c r="AD142" s="353"/>
      <c r="AE142" s="353"/>
      <c r="AF142" s="312"/>
      <c r="AG142" s="312"/>
      <c r="AH142" s="312"/>
      <c r="AI142" s="338"/>
    </row>
    <row r="143" spans="1:40" ht="12.75">
      <c r="A143" s="541" t="s">
        <v>1082</v>
      </c>
      <c r="B143" s="503" t="s">
        <v>864</v>
      </c>
      <c r="C143" s="322"/>
      <c r="D143" s="322"/>
      <c r="E143" s="322"/>
      <c r="F143" s="322"/>
      <c r="G143" s="370"/>
      <c r="H143" s="336"/>
      <c r="I143" s="336"/>
      <c r="J143" s="336"/>
      <c r="K143" s="336"/>
      <c r="L143" s="336"/>
      <c r="M143" s="336"/>
      <c r="N143" s="336"/>
      <c r="O143" s="336"/>
      <c r="P143" s="336"/>
      <c r="Q143" s="336"/>
      <c r="R143" s="336"/>
      <c r="S143" s="336"/>
      <c r="T143" s="336"/>
      <c r="U143" s="336"/>
      <c r="V143" s="336"/>
      <c r="W143" s="336"/>
      <c r="X143" s="336"/>
      <c r="Y143" s="336"/>
      <c r="Z143" s="336"/>
      <c r="AA143" s="354"/>
      <c r="AB143" s="354"/>
      <c r="AC143" s="354"/>
      <c r="AD143" s="354"/>
      <c r="AE143" s="354"/>
      <c r="AF143" s="314"/>
      <c r="AG143" s="314"/>
      <c r="AH143" s="314"/>
      <c r="AI143" s="487"/>
    </row>
    <row r="144" spans="1:40" ht="17.25" customHeight="1">
      <c r="A144" s="437"/>
      <c r="B144" s="437"/>
      <c r="C144" s="323"/>
      <c r="D144" s="323"/>
      <c r="E144" s="323"/>
      <c r="F144" s="323"/>
      <c r="G144" s="371"/>
      <c r="H144" s="339"/>
      <c r="I144" s="339"/>
      <c r="J144" s="339"/>
      <c r="K144" s="339"/>
      <c r="L144" s="338"/>
      <c r="M144" s="338"/>
      <c r="N144" s="338"/>
      <c r="O144" s="338"/>
      <c r="P144" s="338"/>
      <c r="Q144" s="338"/>
      <c r="R144" s="338"/>
      <c r="S144" s="338"/>
      <c r="T144" s="338"/>
      <c r="U144" s="338"/>
      <c r="V144" s="338"/>
      <c r="W144" s="338"/>
      <c r="X144" s="338"/>
      <c r="Y144" s="338"/>
      <c r="Z144" s="338"/>
      <c r="AA144" s="353"/>
      <c r="AB144" s="353"/>
      <c r="AC144" s="353"/>
      <c r="AD144" s="353"/>
      <c r="AE144" s="353"/>
      <c r="AF144" s="312"/>
      <c r="AG144" s="312"/>
      <c r="AH144" s="312"/>
      <c r="AI144" s="338"/>
    </row>
    <row r="145" spans="1:35" s="328" customFormat="1" ht="12.75">
      <c r="A145" s="545" t="s">
        <v>1112</v>
      </c>
      <c r="B145" s="504" t="s">
        <v>865</v>
      </c>
      <c r="C145" s="327"/>
      <c r="D145" s="327"/>
      <c r="E145" s="327"/>
      <c r="F145" s="327"/>
      <c r="G145" s="371"/>
      <c r="H145" s="337"/>
      <c r="I145" s="337"/>
      <c r="J145" s="337"/>
      <c r="K145" s="337"/>
      <c r="L145" s="337"/>
      <c r="M145" s="337"/>
      <c r="N145" s="337"/>
      <c r="O145" s="337"/>
      <c r="P145" s="337"/>
      <c r="Q145" s="337"/>
      <c r="R145" s="337"/>
      <c r="S145" s="337"/>
      <c r="T145" s="337"/>
      <c r="U145" s="337"/>
      <c r="V145" s="338"/>
      <c r="W145" s="337"/>
      <c r="X145" s="337"/>
      <c r="Y145" s="337"/>
      <c r="Z145" s="337"/>
      <c r="AA145" s="337"/>
      <c r="AB145" s="337"/>
      <c r="AC145" s="337"/>
      <c r="AD145" s="337"/>
      <c r="AE145" s="337"/>
      <c r="AF145" s="326"/>
      <c r="AG145" s="326"/>
      <c r="AH145" s="326"/>
      <c r="AI145" s="337"/>
    </row>
    <row r="146" spans="1:35" s="447" customFormat="1" ht="38.25">
      <c r="A146" s="441"/>
      <c r="B146" s="441">
        <v>20</v>
      </c>
      <c r="C146" s="442" t="s">
        <v>913</v>
      </c>
      <c r="D146" s="442"/>
      <c r="E146" s="442"/>
      <c r="F146" s="448"/>
      <c r="G146" s="443"/>
      <c r="H146" s="444"/>
      <c r="I146" s="444"/>
      <c r="J146" s="444"/>
      <c r="K146" s="444"/>
      <c r="L146" s="444"/>
      <c r="M146" s="444"/>
      <c r="N146" s="444"/>
      <c r="O146" s="444"/>
      <c r="P146" s="444"/>
      <c r="Q146" s="444"/>
      <c r="R146" s="444"/>
      <c r="S146" s="444"/>
      <c r="T146" s="444"/>
      <c r="U146" s="444"/>
      <c r="V146" s="338">
        <v>0</v>
      </c>
      <c r="W146" s="444"/>
      <c r="X146" s="444"/>
      <c r="Y146" s="444"/>
      <c r="Z146" s="444"/>
      <c r="AA146" s="445"/>
      <c r="AB146" s="445"/>
      <c r="AC146" s="445"/>
      <c r="AD146" s="445"/>
      <c r="AE146" s="445"/>
      <c r="AF146" s="446"/>
      <c r="AG146" s="446"/>
      <c r="AH146" s="446"/>
      <c r="AI146" s="444"/>
    </row>
    <row r="147" spans="1:35" ht="25.5" hidden="1">
      <c r="A147" s="437"/>
      <c r="B147" s="437"/>
      <c r="C147" s="323" t="s">
        <v>790</v>
      </c>
      <c r="D147" s="323" t="s">
        <v>786</v>
      </c>
      <c r="E147" s="323" t="s">
        <v>889</v>
      </c>
      <c r="F147" s="327"/>
      <c r="G147" s="371" t="s">
        <v>275</v>
      </c>
      <c r="H147" s="338"/>
      <c r="I147" s="338"/>
      <c r="J147" s="339"/>
      <c r="K147" s="338"/>
      <c r="L147" s="338" t="s">
        <v>532</v>
      </c>
      <c r="M147" s="338"/>
      <c r="N147" s="338" t="s">
        <v>486</v>
      </c>
      <c r="O147" s="338"/>
      <c r="P147" s="338"/>
      <c r="Q147" s="338"/>
      <c r="R147" s="338"/>
      <c r="S147" s="338"/>
      <c r="T147" s="338"/>
      <c r="U147" s="338"/>
      <c r="V147" s="338">
        <v>0</v>
      </c>
      <c r="W147" s="338"/>
      <c r="X147" s="338"/>
      <c r="Y147" s="338"/>
      <c r="Z147" s="338"/>
      <c r="AA147" s="353"/>
      <c r="AB147" s="353"/>
      <c r="AC147" s="353"/>
      <c r="AD147" s="353"/>
      <c r="AE147" s="353"/>
      <c r="AF147" s="312"/>
      <c r="AG147" s="312"/>
      <c r="AH147" s="312"/>
      <c r="AI147" s="338"/>
    </row>
    <row r="148" spans="1:35">
      <c r="A148" s="437"/>
      <c r="B148" s="437"/>
      <c r="C148" s="323"/>
      <c r="D148" s="323"/>
      <c r="E148" s="323"/>
      <c r="F148" s="327"/>
      <c r="G148" s="371"/>
      <c r="H148" s="338"/>
      <c r="I148" s="338"/>
      <c r="J148" s="339"/>
      <c r="K148" s="338"/>
      <c r="L148" s="339"/>
      <c r="M148" s="339"/>
      <c r="N148" s="338"/>
      <c r="O148" s="338"/>
      <c r="P148" s="338"/>
      <c r="Q148" s="339"/>
      <c r="R148" s="339"/>
      <c r="S148" s="338"/>
      <c r="T148" s="338"/>
      <c r="U148" s="338"/>
      <c r="V148" s="338"/>
      <c r="W148" s="338"/>
      <c r="X148" s="338"/>
      <c r="Y148" s="338"/>
      <c r="Z148" s="338"/>
      <c r="AA148" s="353"/>
      <c r="AB148" s="353"/>
      <c r="AC148" s="353"/>
      <c r="AD148" s="353"/>
      <c r="AE148" s="353"/>
      <c r="AF148" s="312"/>
      <c r="AG148" s="312"/>
      <c r="AH148" s="312"/>
      <c r="AI148" s="338"/>
    </row>
    <row r="149" spans="1:35" s="328" customFormat="1" ht="12.75">
      <c r="A149" s="545" t="s">
        <v>1113</v>
      </c>
      <c r="B149" s="504" t="s">
        <v>867</v>
      </c>
      <c r="C149" s="327"/>
      <c r="D149" s="327"/>
      <c r="E149" s="327"/>
      <c r="F149" s="327"/>
      <c r="G149" s="371"/>
      <c r="H149" s="337"/>
      <c r="I149" s="337"/>
      <c r="J149" s="337"/>
      <c r="K149" s="337"/>
      <c r="L149" s="337"/>
      <c r="M149" s="337"/>
      <c r="N149" s="337"/>
      <c r="O149" s="337"/>
      <c r="P149" s="337"/>
      <c r="Q149" s="337"/>
      <c r="R149" s="337"/>
      <c r="S149" s="337"/>
      <c r="T149" s="337"/>
      <c r="U149" s="337"/>
      <c r="V149" s="338"/>
      <c r="W149" s="337"/>
      <c r="X149" s="337"/>
      <c r="Y149" s="337"/>
      <c r="Z149" s="337"/>
      <c r="AA149" s="337"/>
      <c r="AB149" s="337"/>
      <c r="AC149" s="337"/>
      <c r="AD149" s="337"/>
      <c r="AE149" s="337"/>
      <c r="AF149" s="326"/>
      <c r="AG149" s="326"/>
      <c r="AH149" s="326"/>
      <c r="AI149" s="337"/>
    </row>
    <row r="150" spans="1:35" s="447" customFormat="1" ht="25.5">
      <c r="A150" s="441"/>
      <c r="B150" s="441">
        <v>21</v>
      </c>
      <c r="C150" s="442" t="s">
        <v>796</v>
      </c>
      <c r="D150" s="442" t="s">
        <v>914</v>
      </c>
      <c r="E150" s="442"/>
      <c r="F150" s="448"/>
      <c r="G150" s="443"/>
      <c r="H150" s="444"/>
      <c r="I150" s="444"/>
      <c r="J150" s="444"/>
      <c r="K150" s="444"/>
      <c r="L150" s="444"/>
      <c r="M150" s="444"/>
      <c r="N150" s="444"/>
      <c r="O150" s="444"/>
      <c r="P150" s="444"/>
      <c r="Q150" s="444"/>
      <c r="R150" s="444"/>
      <c r="S150" s="444"/>
      <c r="T150" s="444"/>
      <c r="U150" s="444"/>
      <c r="V150" s="338">
        <v>0</v>
      </c>
      <c r="W150" s="444"/>
      <c r="X150" s="444"/>
      <c r="Y150" s="444"/>
      <c r="Z150" s="444"/>
      <c r="AA150" s="445"/>
      <c r="AB150" s="445"/>
      <c r="AC150" s="445"/>
      <c r="AD150" s="445"/>
      <c r="AE150" s="445"/>
      <c r="AF150" s="446"/>
      <c r="AG150" s="446"/>
      <c r="AH150" s="446"/>
      <c r="AI150" s="444"/>
    </row>
    <row r="151" spans="1:35" ht="76.5" hidden="1">
      <c r="A151" s="437"/>
      <c r="B151" s="437"/>
      <c r="C151" s="323" t="s">
        <v>796</v>
      </c>
      <c r="D151" s="434" t="s">
        <v>792</v>
      </c>
      <c r="E151" s="323" t="s">
        <v>735</v>
      </c>
      <c r="F151" s="324"/>
      <c r="G151" s="371" t="s">
        <v>275</v>
      </c>
      <c r="H151" s="338"/>
      <c r="I151" s="338"/>
      <c r="J151" s="339"/>
      <c r="K151" s="339"/>
      <c r="L151" s="339" t="s">
        <v>924</v>
      </c>
      <c r="M151" s="338"/>
      <c r="N151" s="338"/>
      <c r="O151" s="338"/>
      <c r="P151" s="338"/>
      <c r="Q151" s="338"/>
      <c r="R151" s="338"/>
      <c r="S151" s="338"/>
      <c r="T151" s="338"/>
      <c r="U151" s="338"/>
      <c r="V151" s="338">
        <v>0</v>
      </c>
      <c r="W151" s="339"/>
      <c r="X151" s="339"/>
      <c r="Y151" s="338"/>
      <c r="Z151" s="338"/>
      <c r="AA151" s="353"/>
      <c r="AB151" s="353"/>
      <c r="AC151" s="353"/>
      <c r="AD151" s="353"/>
      <c r="AE151" s="353"/>
      <c r="AF151" s="312"/>
      <c r="AG151" s="312"/>
      <c r="AH151" s="312"/>
      <c r="AI151" s="338"/>
    </row>
    <row r="152" spans="1:35" s="437" customFormat="1" hidden="1">
      <c r="E152" s="495" t="s">
        <v>706</v>
      </c>
      <c r="V152" s="338">
        <v>0</v>
      </c>
    </row>
    <row r="153" spans="1:35" s="494" customFormat="1" hidden="1">
      <c r="A153" s="437"/>
      <c r="B153" s="437"/>
      <c r="C153" s="437"/>
      <c r="E153" s="495" t="s">
        <v>707</v>
      </c>
      <c r="F153" s="437"/>
      <c r="G153" s="437"/>
      <c r="H153" s="437"/>
      <c r="I153" s="437"/>
      <c r="J153" s="437"/>
      <c r="K153" s="437"/>
      <c r="L153" s="437"/>
      <c r="M153" s="437"/>
      <c r="N153" s="437"/>
      <c r="O153" s="437"/>
      <c r="P153" s="437"/>
      <c r="Q153" s="437"/>
      <c r="R153" s="437"/>
      <c r="S153" s="437"/>
      <c r="T153" s="437"/>
      <c r="U153" s="437"/>
      <c r="V153" s="338">
        <v>0</v>
      </c>
      <c r="W153" s="437"/>
      <c r="X153" s="437"/>
      <c r="Y153" s="437"/>
      <c r="Z153" s="437"/>
      <c r="AA153" s="437"/>
      <c r="AB153" s="437"/>
      <c r="AC153" s="437"/>
      <c r="AD153" s="437"/>
      <c r="AE153" s="437"/>
      <c r="AF153" s="437"/>
      <c r="AG153" s="437"/>
      <c r="AH153" s="437"/>
      <c r="AI153" s="437"/>
    </row>
    <row r="154" spans="1:35">
      <c r="A154" s="437"/>
      <c r="B154" s="437"/>
      <c r="C154" s="323"/>
      <c r="D154" s="323"/>
      <c r="E154" s="323"/>
      <c r="F154" s="327"/>
      <c r="G154" s="371"/>
      <c r="H154" s="338"/>
      <c r="I154" s="338"/>
      <c r="J154" s="339"/>
      <c r="K154" s="338"/>
      <c r="L154" s="339"/>
      <c r="M154" s="339"/>
      <c r="N154" s="338"/>
      <c r="O154" s="338"/>
      <c r="P154" s="338"/>
      <c r="Q154" s="339"/>
      <c r="R154" s="339"/>
      <c r="S154" s="338"/>
      <c r="T154" s="338"/>
      <c r="U154" s="338"/>
      <c r="V154" s="338"/>
      <c r="W154" s="338"/>
      <c r="X154" s="338"/>
      <c r="Y154" s="338"/>
      <c r="Z154" s="338"/>
      <c r="AA154" s="353"/>
      <c r="AB154" s="353"/>
      <c r="AC154" s="353"/>
      <c r="AD154" s="353"/>
      <c r="AE154" s="353"/>
      <c r="AF154" s="312"/>
      <c r="AG154" s="312"/>
      <c r="AH154" s="312"/>
      <c r="AI154" s="338"/>
    </row>
    <row r="155" spans="1:35" s="328" customFormat="1" ht="12.75">
      <c r="A155" s="545" t="s">
        <v>1114</v>
      </c>
      <c r="B155" s="504" t="s">
        <v>866</v>
      </c>
      <c r="C155" s="327"/>
      <c r="D155" s="327"/>
      <c r="E155" s="327"/>
      <c r="F155" s="327"/>
      <c r="G155" s="371"/>
      <c r="H155" s="337"/>
      <c r="I155" s="337"/>
      <c r="J155" s="337"/>
      <c r="K155" s="337"/>
      <c r="L155" s="337"/>
      <c r="M155" s="337"/>
      <c r="N155" s="337"/>
      <c r="O155" s="337"/>
      <c r="P155" s="337"/>
      <c r="Q155" s="337"/>
      <c r="R155" s="337"/>
      <c r="S155" s="337"/>
      <c r="T155" s="337"/>
      <c r="U155" s="337"/>
      <c r="V155" s="338"/>
      <c r="W155" s="337"/>
      <c r="X155" s="337"/>
      <c r="Y155" s="337"/>
      <c r="Z155" s="337"/>
      <c r="AA155" s="337"/>
      <c r="AB155" s="337"/>
      <c r="AC155" s="337"/>
      <c r="AD155" s="337"/>
      <c r="AE155" s="337"/>
      <c r="AF155" s="326"/>
      <c r="AG155" s="326"/>
      <c r="AH155" s="326"/>
      <c r="AI155" s="337"/>
    </row>
    <row r="156" spans="1:35" s="447" customFormat="1" ht="25.5">
      <c r="A156" s="441"/>
      <c r="B156" s="441">
        <v>22</v>
      </c>
      <c r="C156" s="442" t="s">
        <v>797</v>
      </c>
      <c r="D156" s="442" t="s">
        <v>914</v>
      </c>
      <c r="E156" s="442"/>
      <c r="F156" s="448"/>
      <c r="G156" s="443"/>
      <c r="H156" s="444"/>
      <c r="I156" s="444"/>
      <c r="J156" s="444"/>
      <c r="K156" s="444"/>
      <c r="L156" s="444"/>
      <c r="M156" s="444"/>
      <c r="N156" s="444"/>
      <c r="O156" s="444"/>
      <c r="P156" s="444"/>
      <c r="Q156" s="444"/>
      <c r="R156" s="444"/>
      <c r="S156" s="444"/>
      <c r="T156" s="444"/>
      <c r="U156" s="444"/>
      <c r="V156" s="338">
        <v>0</v>
      </c>
      <c r="W156" s="444"/>
      <c r="X156" s="444"/>
      <c r="Y156" s="444"/>
      <c r="Z156" s="444"/>
      <c r="AA156" s="445"/>
      <c r="AB156" s="445"/>
      <c r="AC156" s="445"/>
      <c r="AD156" s="445"/>
      <c r="AE156" s="445"/>
      <c r="AF156" s="446"/>
      <c r="AG156" s="446"/>
      <c r="AH156" s="446"/>
      <c r="AI156" s="444"/>
    </row>
    <row r="157" spans="1:35" s="352" customFormat="1" ht="76.5" hidden="1">
      <c r="A157" s="437"/>
      <c r="B157" s="437"/>
      <c r="C157" s="323" t="s">
        <v>797</v>
      </c>
      <c r="D157" s="434" t="s">
        <v>792</v>
      </c>
      <c r="E157" s="323" t="s">
        <v>739</v>
      </c>
      <c r="F157" s="323"/>
      <c r="G157" s="371" t="s">
        <v>275</v>
      </c>
      <c r="H157" s="339" t="s">
        <v>273</v>
      </c>
      <c r="I157" s="339"/>
      <c r="J157" s="339"/>
      <c r="K157" s="339"/>
      <c r="L157" s="339" t="s">
        <v>925</v>
      </c>
      <c r="M157" s="339"/>
      <c r="N157" s="339"/>
      <c r="O157" s="339"/>
      <c r="P157" s="339"/>
      <c r="Q157" s="339"/>
      <c r="R157" s="339"/>
      <c r="S157" s="339" t="s">
        <v>280</v>
      </c>
      <c r="T157" s="339">
        <v>2010</v>
      </c>
      <c r="U157" s="339"/>
      <c r="V157" s="338">
        <v>0</v>
      </c>
      <c r="W157" s="339" t="s">
        <v>311</v>
      </c>
      <c r="X157" s="339" t="s">
        <v>312</v>
      </c>
      <c r="Y157" s="338"/>
      <c r="Z157" s="339"/>
      <c r="AA157" s="353">
        <f>AB157+AC157</f>
        <v>8931</v>
      </c>
      <c r="AB157" s="356">
        <v>7653</v>
      </c>
      <c r="AC157" s="356">
        <v>1278</v>
      </c>
      <c r="AD157" s="356"/>
      <c r="AE157" s="356">
        <v>1862</v>
      </c>
      <c r="AF157" s="351"/>
      <c r="AG157" s="351"/>
      <c r="AH157" s="351"/>
      <c r="AI157" s="339"/>
    </row>
    <row r="158" spans="1:35" s="437" customFormat="1" hidden="1">
      <c r="E158" s="495" t="s">
        <v>706</v>
      </c>
      <c r="V158" s="338">
        <v>0</v>
      </c>
    </row>
    <row r="159" spans="1:35" s="494" customFormat="1" hidden="1">
      <c r="A159" s="437"/>
      <c r="B159" s="437"/>
      <c r="C159" s="437"/>
      <c r="D159" s="437"/>
      <c r="E159" s="495" t="s">
        <v>707</v>
      </c>
      <c r="F159" s="437"/>
      <c r="G159" s="437"/>
      <c r="H159" s="437"/>
      <c r="I159" s="437"/>
      <c r="J159" s="437"/>
      <c r="K159" s="437"/>
      <c r="L159" s="437"/>
      <c r="M159" s="437"/>
      <c r="N159" s="437"/>
      <c r="O159" s="437"/>
      <c r="P159" s="437"/>
      <c r="Q159" s="437"/>
      <c r="R159" s="437"/>
      <c r="S159" s="437"/>
      <c r="T159" s="437"/>
      <c r="U159" s="437"/>
      <c r="V159" s="338">
        <v>0</v>
      </c>
      <c r="W159" s="437"/>
      <c r="X159" s="437"/>
      <c r="Y159" s="437"/>
      <c r="Z159" s="437"/>
      <c r="AA159" s="437"/>
      <c r="AB159" s="437"/>
      <c r="AC159" s="437"/>
      <c r="AD159" s="437"/>
      <c r="AE159" s="437"/>
      <c r="AF159" s="437"/>
      <c r="AG159" s="437"/>
      <c r="AH159" s="437"/>
      <c r="AI159" s="437"/>
    </row>
    <row r="160" spans="1:35" s="352" customFormat="1" ht="38.25" hidden="1">
      <c r="A160" s="437"/>
      <c r="B160" s="437"/>
      <c r="C160" s="323" t="s">
        <v>375</v>
      </c>
      <c r="D160" s="323" t="s">
        <v>596</v>
      </c>
      <c r="E160" s="323" t="s">
        <v>915</v>
      </c>
      <c r="F160" s="323"/>
      <c r="G160" s="371" t="s">
        <v>275</v>
      </c>
      <c r="H160" s="339"/>
      <c r="I160" s="339"/>
      <c r="J160" s="339" t="s">
        <v>273</v>
      </c>
      <c r="K160" s="339"/>
      <c r="L160" s="339" t="s">
        <v>926</v>
      </c>
      <c r="M160" s="339"/>
      <c r="N160" s="339"/>
      <c r="O160" s="339"/>
      <c r="P160" s="339"/>
      <c r="Q160" s="338"/>
      <c r="R160" s="339"/>
      <c r="S160" s="339"/>
      <c r="T160" s="339"/>
      <c r="U160" s="339"/>
      <c r="V160" s="338">
        <v>0</v>
      </c>
      <c r="W160" s="339"/>
      <c r="X160" s="339"/>
      <c r="Y160" s="338"/>
      <c r="Z160" s="339"/>
      <c r="AA160" s="356"/>
      <c r="AB160" s="356"/>
      <c r="AC160" s="356"/>
      <c r="AD160" s="356"/>
      <c r="AE160" s="356"/>
      <c r="AF160" s="351"/>
      <c r="AG160" s="351"/>
      <c r="AH160" s="351"/>
      <c r="AI160" s="339"/>
    </row>
    <row r="161" spans="1:35">
      <c r="A161" s="437"/>
      <c r="B161" s="437"/>
      <c r="C161" s="323"/>
      <c r="D161" s="324"/>
      <c r="E161" s="324"/>
      <c r="F161" s="327"/>
      <c r="G161" s="371"/>
      <c r="H161" s="337"/>
      <c r="I161" s="337"/>
      <c r="J161" s="338"/>
      <c r="K161" s="338"/>
      <c r="L161" s="338"/>
      <c r="M161" s="338"/>
      <c r="N161" s="338"/>
      <c r="O161" s="338"/>
      <c r="P161" s="338"/>
      <c r="Q161" s="338"/>
      <c r="R161" s="338"/>
      <c r="S161" s="338"/>
      <c r="T161" s="338"/>
      <c r="U161" s="338"/>
      <c r="V161" s="338"/>
      <c r="W161" s="338"/>
      <c r="X161" s="338"/>
      <c r="Y161" s="338"/>
      <c r="Z161" s="338"/>
      <c r="AA161" s="353"/>
      <c r="AB161" s="353"/>
      <c r="AC161" s="353"/>
      <c r="AD161" s="353"/>
      <c r="AE161" s="353"/>
      <c r="AF161" s="312"/>
      <c r="AG161" s="312"/>
      <c r="AH161" s="312"/>
      <c r="AI161" s="338"/>
    </row>
    <row r="162" spans="1:35" ht="12.75">
      <c r="A162" s="541" t="s">
        <v>1083</v>
      </c>
      <c r="B162" s="503" t="s">
        <v>920</v>
      </c>
      <c r="C162" s="322"/>
      <c r="D162" s="322"/>
      <c r="E162" s="322"/>
      <c r="F162" s="322"/>
      <c r="G162" s="370"/>
      <c r="H162" s="336"/>
      <c r="I162" s="336"/>
      <c r="J162" s="336"/>
      <c r="K162" s="336"/>
      <c r="L162" s="336"/>
      <c r="M162" s="336"/>
      <c r="N162" s="336"/>
      <c r="O162" s="336"/>
      <c r="P162" s="336"/>
      <c r="Q162" s="336"/>
      <c r="R162" s="336"/>
      <c r="S162" s="336"/>
      <c r="T162" s="336"/>
      <c r="U162" s="336"/>
      <c r="V162" s="336"/>
      <c r="W162" s="336"/>
      <c r="X162" s="336"/>
      <c r="Y162" s="336"/>
      <c r="Z162" s="336"/>
      <c r="AA162" s="354"/>
      <c r="AB162" s="354"/>
      <c r="AC162" s="354"/>
      <c r="AD162" s="354"/>
      <c r="AE162" s="354"/>
      <c r="AF162" s="314"/>
      <c r="AG162" s="314"/>
      <c r="AH162" s="314"/>
      <c r="AI162" s="487"/>
    </row>
    <row r="163" spans="1:35" ht="17.25" customHeight="1">
      <c r="A163" s="437"/>
      <c r="B163" s="437"/>
      <c r="C163" s="323"/>
      <c r="D163" s="323"/>
      <c r="E163" s="323"/>
      <c r="F163" s="323"/>
      <c r="G163" s="371"/>
      <c r="H163" s="339"/>
      <c r="I163" s="339"/>
      <c r="J163" s="339"/>
      <c r="K163" s="339"/>
      <c r="L163" s="338"/>
      <c r="M163" s="338"/>
      <c r="N163" s="338"/>
      <c r="O163" s="338"/>
      <c r="P163" s="338"/>
      <c r="Q163" s="338"/>
      <c r="R163" s="338"/>
      <c r="S163" s="338"/>
      <c r="T163" s="338"/>
      <c r="U163" s="338"/>
      <c r="V163" s="338"/>
      <c r="W163" s="338"/>
      <c r="X163" s="338"/>
      <c r="Y163" s="338"/>
      <c r="Z163" s="338"/>
      <c r="AA163" s="353"/>
      <c r="AB163" s="353"/>
      <c r="AC163" s="353"/>
      <c r="AD163" s="353"/>
      <c r="AE163" s="353"/>
      <c r="AF163" s="312"/>
      <c r="AG163" s="312"/>
      <c r="AH163" s="312"/>
      <c r="AI163" s="338"/>
    </row>
    <row r="164" spans="1:35" s="328" customFormat="1" ht="12.75">
      <c r="A164" s="545" t="s">
        <v>1115</v>
      </c>
      <c r="B164" s="504" t="s">
        <v>863</v>
      </c>
      <c r="C164" s="327"/>
      <c r="D164" s="327"/>
      <c r="E164" s="327"/>
      <c r="F164" s="327"/>
      <c r="G164" s="371"/>
      <c r="H164" s="337"/>
      <c r="I164" s="337"/>
      <c r="J164" s="337"/>
      <c r="K164" s="337"/>
      <c r="L164" s="337"/>
      <c r="M164" s="337"/>
      <c r="N164" s="337"/>
      <c r="O164" s="337"/>
      <c r="P164" s="337"/>
      <c r="Q164" s="337"/>
      <c r="R164" s="337"/>
      <c r="S164" s="337"/>
      <c r="T164" s="337"/>
      <c r="U164" s="337"/>
      <c r="V164" s="338"/>
      <c r="W164" s="337"/>
      <c r="X164" s="337"/>
      <c r="Y164" s="337"/>
      <c r="Z164" s="337"/>
      <c r="AA164" s="337"/>
      <c r="AB164" s="337"/>
      <c r="AC164" s="337"/>
      <c r="AD164" s="337"/>
      <c r="AE164" s="337"/>
      <c r="AF164" s="326"/>
      <c r="AG164" s="326"/>
      <c r="AH164" s="326"/>
      <c r="AI164" s="337"/>
    </row>
    <row r="165" spans="1:35" s="447" customFormat="1" ht="38.25">
      <c r="A165" s="441"/>
      <c r="B165" s="441">
        <v>23</v>
      </c>
      <c r="C165" s="442" t="s">
        <v>880</v>
      </c>
      <c r="D165" s="442" t="s">
        <v>916</v>
      </c>
      <c r="E165" s="442"/>
      <c r="F165" s="448"/>
      <c r="G165" s="443"/>
      <c r="H165" s="444"/>
      <c r="I165" s="444"/>
      <c r="J165" s="444"/>
      <c r="K165" s="444"/>
      <c r="L165" s="444"/>
      <c r="M165" s="444"/>
      <c r="N165" s="444"/>
      <c r="O165" s="444"/>
      <c r="P165" s="444"/>
      <c r="Q165" s="444"/>
      <c r="R165" s="444"/>
      <c r="S165" s="444"/>
      <c r="T165" s="444"/>
      <c r="U165" s="444"/>
      <c r="V165" s="338">
        <v>0</v>
      </c>
      <c r="W165" s="444"/>
      <c r="X165" s="444"/>
      <c r="Y165" s="444"/>
      <c r="Z165" s="444"/>
      <c r="AA165" s="445"/>
      <c r="AB165" s="445"/>
      <c r="AC165" s="445"/>
      <c r="AD165" s="445"/>
      <c r="AE165" s="445"/>
      <c r="AF165" s="446"/>
      <c r="AG165" s="446"/>
      <c r="AH165" s="446"/>
      <c r="AI165" s="444"/>
    </row>
    <row r="166" spans="1:35" ht="38.25" hidden="1">
      <c r="A166" s="437"/>
      <c r="B166" s="437"/>
      <c r="C166" s="323" t="s">
        <v>507</v>
      </c>
      <c r="D166" s="323" t="s">
        <v>917</v>
      </c>
      <c r="E166" s="323" t="s">
        <v>889</v>
      </c>
      <c r="F166" s="327"/>
      <c r="G166" s="371" t="s">
        <v>275</v>
      </c>
      <c r="H166" s="338"/>
      <c r="I166" s="338"/>
      <c r="J166" s="339"/>
      <c r="K166" s="338"/>
      <c r="L166" s="338" t="s">
        <v>927</v>
      </c>
      <c r="M166" s="338"/>
      <c r="N166" s="338"/>
      <c r="O166" s="338"/>
      <c r="P166" s="338"/>
      <c r="Q166" s="338"/>
      <c r="R166" s="338"/>
      <c r="S166" s="338"/>
      <c r="T166" s="338"/>
      <c r="U166" s="338"/>
      <c r="V166" s="338">
        <v>0</v>
      </c>
      <c r="W166" s="338"/>
      <c r="X166" s="338"/>
      <c r="Y166" s="338"/>
      <c r="Z166" s="338"/>
      <c r="AA166" s="353"/>
      <c r="AB166" s="353"/>
      <c r="AC166" s="353"/>
      <c r="AD166" s="353"/>
      <c r="AE166" s="353"/>
      <c r="AF166" s="312"/>
      <c r="AG166" s="312"/>
      <c r="AH166" s="312"/>
      <c r="AI166" s="338"/>
    </row>
    <row r="167" spans="1:35" ht="38.25" hidden="1">
      <c r="A167" s="437"/>
      <c r="B167" s="437"/>
      <c r="C167" s="323" t="s">
        <v>788</v>
      </c>
      <c r="D167" s="323" t="s">
        <v>879</v>
      </c>
      <c r="E167" s="323" t="s">
        <v>889</v>
      </c>
      <c r="F167" s="327"/>
      <c r="G167" s="371" t="s">
        <v>275</v>
      </c>
      <c r="H167" s="338"/>
      <c r="I167" s="338"/>
      <c r="J167" s="339"/>
      <c r="K167" s="338"/>
      <c r="L167" s="338" t="s">
        <v>927</v>
      </c>
      <c r="M167" s="338"/>
      <c r="N167" s="338"/>
      <c r="O167" s="338"/>
      <c r="P167" s="338"/>
      <c r="Q167" s="338"/>
      <c r="R167" s="338"/>
      <c r="S167" s="338"/>
      <c r="T167" s="338"/>
      <c r="U167" s="338"/>
      <c r="V167" s="338">
        <v>0</v>
      </c>
      <c r="W167" s="338"/>
      <c r="X167" s="338"/>
      <c r="Y167" s="338"/>
      <c r="Z167" s="338"/>
      <c r="AA167" s="353"/>
      <c r="AB167" s="353"/>
      <c r="AC167" s="353"/>
      <c r="AD167" s="353"/>
      <c r="AE167" s="353"/>
      <c r="AF167" s="312"/>
      <c r="AG167" s="312"/>
      <c r="AH167" s="312"/>
      <c r="AI167" s="338"/>
    </row>
    <row r="168" spans="1:35">
      <c r="A168" s="437"/>
      <c r="B168" s="437"/>
      <c r="C168" s="323"/>
      <c r="D168" s="323"/>
      <c r="E168" s="323"/>
      <c r="F168" s="327"/>
      <c r="G168" s="371"/>
      <c r="H168" s="338"/>
      <c r="I168" s="338"/>
      <c r="J168" s="339"/>
      <c r="K168" s="338"/>
      <c r="L168" s="338"/>
      <c r="M168" s="338"/>
      <c r="N168" s="338"/>
      <c r="O168" s="338"/>
      <c r="P168" s="338"/>
      <c r="Q168" s="338"/>
      <c r="R168" s="338"/>
      <c r="S168" s="338"/>
      <c r="T168" s="338"/>
      <c r="U168" s="338"/>
      <c r="V168" s="338"/>
      <c r="W168" s="338"/>
      <c r="X168" s="338"/>
      <c r="Y168" s="338"/>
      <c r="Z168" s="338"/>
      <c r="AA168" s="353"/>
      <c r="AB168" s="353"/>
      <c r="AC168" s="353"/>
      <c r="AD168" s="353"/>
      <c r="AE168" s="353"/>
      <c r="AF168" s="312"/>
      <c r="AG168" s="312"/>
      <c r="AH168" s="312"/>
      <c r="AI168" s="338"/>
    </row>
    <row r="169" spans="1:35" s="328" customFormat="1" ht="12.75">
      <c r="A169" s="545" t="s">
        <v>1116</v>
      </c>
      <c r="B169" s="504" t="s">
        <v>856</v>
      </c>
      <c r="C169" s="327"/>
      <c r="D169" s="327"/>
      <c r="E169" s="327"/>
      <c r="F169" s="327"/>
      <c r="G169" s="371"/>
      <c r="H169" s="337"/>
      <c r="I169" s="337"/>
      <c r="J169" s="337"/>
      <c r="K169" s="337"/>
      <c r="L169" s="337"/>
      <c r="M169" s="337"/>
      <c r="N169" s="337"/>
      <c r="O169" s="337"/>
      <c r="P169" s="337"/>
      <c r="Q169" s="337"/>
      <c r="R169" s="337"/>
      <c r="S169" s="337"/>
      <c r="T169" s="337"/>
      <c r="U169" s="337"/>
      <c r="V169" s="338"/>
      <c r="W169" s="337"/>
      <c r="X169" s="337"/>
      <c r="Y169" s="337"/>
      <c r="Z169" s="337"/>
      <c r="AA169" s="337"/>
      <c r="AB169" s="337"/>
      <c r="AC169" s="337"/>
      <c r="AD169" s="337"/>
      <c r="AE169" s="337"/>
      <c r="AF169" s="326"/>
      <c r="AG169" s="326"/>
      <c r="AH169" s="326"/>
      <c r="AI169" s="337"/>
    </row>
    <row r="170" spans="1:35" s="447" customFormat="1" ht="38.25">
      <c r="A170" s="441"/>
      <c r="B170" s="441">
        <v>24</v>
      </c>
      <c r="C170" s="442" t="s">
        <v>876</v>
      </c>
      <c r="D170" s="442" t="s">
        <v>918</v>
      </c>
      <c r="E170" s="442"/>
      <c r="F170" s="448"/>
      <c r="G170" s="443"/>
      <c r="H170" s="444"/>
      <c r="I170" s="444"/>
      <c r="J170" s="444"/>
      <c r="K170" s="444"/>
      <c r="L170" s="444"/>
      <c r="M170" s="444"/>
      <c r="N170" s="444"/>
      <c r="O170" s="444"/>
      <c r="P170" s="444"/>
      <c r="Q170" s="444"/>
      <c r="R170" s="444"/>
      <c r="S170" s="444"/>
      <c r="T170" s="444"/>
      <c r="U170" s="444"/>
      <c r="V170" s="338">
        <v>0</v>
      </c>
      <c r="W170" s="444"/>
      <c r="X170" s="444"/>
      <c r="Y170" s="444"/>
      <c r="Z170" s="444"/>
      <c r="AA170" s="445"/>
      <c r="AB170" s="445"/>
      <c r="AC170" s="445"/>
      <c r="AD170" s="445"/>
      <c r="AE170" s="445"/>
      <c r="AF170" s="446"/>
      <c r="AG170" s="446"/>
      <c r="AH170" s="446"/>
      <c r="AI170" s="444"/>
    </row>
    <row r="171" spans="1:35" ht="25.5" hidden="1">
      <c r="A171" s="437"/>
      <c r="B171" s="437"/>
      <c r="C171" s="323" t="s">
        <v>791</v>
      </c>
      <c r="D171" s="323" t="s">
        <v>799</v>
      </c>
      <c r="E171" s="323" t="s">
        <v>889</v>
      </c>
      <c r="F171" s="327"/>
      <c r="G171" s="371" t="s">
        <v>275</v>
      </c>
      <c r="H171" s="338"/>
      <c r="I171" s="338"/>
      <c r="J171" s="339"/>
      <c r="K171" s="338"/>
      <c r="L171" s="338" t="s">
        <v>928</v>
      </c>
      <c r="M171" s="338"/>
      <c r="N171" s="338"/>
      <c r="O171" s="338"/>
      <c r="P171" s="338"/>
      <c r="Q171" s="338"/>
      <c r="R171" s="338"/>
      <c r="S171" s="338"/>
      <c r="T171" s="338"/>
      <c r="U171" s="338"/>
      <c r="V171" s="338">
        <v>0</v>
      </c>
      <c r="W171" s="338"/>
      <c r="X171" s="338"/>
      <c r="Y171" s="338"/>
      <c r="Z171" s="338"/>
      <c r="AA171" s="353"/>
      <c r="AB171" s="353"/>
      <c r="AC171" s="353"/>
      <c r="AD171" s="353"/>
      <c r="AE171" s="353"/>
      <c r="AF171" s="312"/>
      <c r="AG171" s="312"/>
      <c r="AH171" s="312"/>
      <c r="AI171" s="338"/>
    </row>
    <row r="172" spans="1:35" ht="38.25" hidden="1">
      <c r="A172" s="437"/>
      <c r="B172" s="437"/>
      <c r="C172" s="323" t="s">
        <v>919</v>
      </c>
      <c r="D172" s="323" t="s">
        <v>923</v>
      </c>
      <c r="E172" s="323"/>
      <c r="F172" s="323"/>
      <c r="G172" s="371" t="s">
        <v>275</v>
      </c>
      <c r="H172" s="339" t="s">
        <v>273</v>
      </c>
      <c r="I172" s="339"/>
      <c r="J172" s="339"/>
      <c r="K172" s="339" t="s">
        <v>285</v>
      </c>
      <c r="L172" s="339" t="s">
        <v>342</v>
      </c>
      <c r="M172" s="339"/>
      <c r="N172" s="339" t="s">
        <v>486</v>
      </c>
      <c r="O172" s="338"/>
      <c r="P172" s="338"/>
      <c r="Q172" s="339"/>
      <c r="R172" s="339"/>
      <c r="S172" s="338"/>
      <c r="T172" s="338"/>
      <c r="U172" s="338"/>
      <c r="V172" s="338">
        <v>0</v>
      </c>
      <c r="W172" s="338"/>
      <c r="X172" s="338"/>
      <c r="Y172" s="338"/>
      <c r="Z172" s="338"/>
      <c r="AA172" s="353"/>
      <c r="AB172" s="353"/>
      <c r="AC172" s="353"/>
      <c r="AD172" s="353"/>
      <c r="AE172" s="353"/>
      <c r="AF172" s="312"/>
      <c r="AG172" s="312"/>
      <c r="AH172" s="312"/>
      <c r="AI172" s="338"/>
    </row>
    <row r="173" spans="1:35">
      <c r="A173" s="437"/>
      <c r="B173" s="437"/>
      <c r="C173" s="323"/>
      <c r="D173" s="324"/>
      <c r="E173" s="324"/>
      <c r="F173" s="327"/>
      <c r="G173" s="371"/>
      <c r="H173" s="337"/>
      <c r="I173" s="337"/>
      <c r="J173" s="339"/>
      <c r="K173" s="338"/>
      <c r="L173" s="338"/>
      <c r="M173" s="338"/>
      <c r="N173" s="338"/>
      <c r="O173" s="338"/>
      <c r="P173" s="338"/>
      <c r="Q173" s="338"/>
      <c r="R173" s="338"/>
      <c r="S173" s="338"/>
      <c r="T173" s="338"/>
      <c r="U173" s="338"/>
      <c r="V173" s="338"/>
      <c r="W173" s="338"/>
      <c r="X173" s="338"/>
      <c r="Y173" s="338"/>
      <c r="Z173" s="338"/>
      <c r="AA173" s="353"/>
      <c r="AB173" s="353"/>
      <c r="AC173" s="353"/>
      <c r="AD173" s="353"/>
      <c r="AE173" s="353"/>
      <c r="AF173" s="312"/>
      <c r="AG173" s="312"/>
      <c r="AH173" s="312"/>
      <c r="AI173" s="338"/>
    </row>
    <row r="174" spans="1:35" s="328" customFormat="1" ht="12.75">
      <c r="A174" s="545" t="s">
        <v>1117</v>
      </c>
      <c r="B174" s="504" t="s">
        <v>966</v>
      </c>
      <c r="C174" s="327"/>
      <c r="D174" s="327"/>
      <c r="E174" s="327"/>
      <c r="F174" s="327"/>
      <c r="G174" s="371"/>
      <c r="H174" s="337"/>
      <c r="I174" s="337"/>
      <c r="J174" s="337"/>
      <c r="K174" s="337"/>
      <c r="L174" s="337"/>
      <c r="M174" s="337"/>
      <c r="N174" s="337"/>
      <c r="O174" s="337"/>
      <c r="P174" s="337"/>
      <c r="Q174" s="337"/>
      <c r="R174" s="337"/>
      <c r="S174" s="337"/>
      <c r="T174" s="337"/>
      <c r="U174" s="337"/>
      <c r="V174" s="338"/>
      <c r="W174" s="337"/>
      <c r="X174" s="337"/>
      <c r="Y174" s="337"/>
      <c r="Z174" s="337"/>
      <c r="AA174" s="337"/>
      <c r="AB174" s="337"/>
      <c r="AC174" s="337"/>
      <c r="AD174" s="337"/>
      <c r="AE174" s="337"/>
      <c r="AF174" s="326"/>
      <c r="AG174" s="326"/>
      <c r="AH174" s="326"/>
      <c r="AI174" s="337"/>
    </row>
    <row r="175" spans="1:35" s="447" customFormat="1" ht="63.75">
      <c r="A175" s="441"/>
      <c r="B175" s="441">
        <v>25</v>
      </c>
      <c r="C175" s="442" t="s">
        <v>877</v>
      </c>
      <c r="D175" s="442" t="s">
        <v>921</v>
      </c>
      <c r="E175" s="442"/>
      <c r="F175" s="448"/>
      <c r="G175" s="443"/>
      <c r="H175" s="444"/>
      <c r="I175" s="444"/>
      <c r="J175" s="444"/>
      <c r="K175" s="444"/>
      <c r="L175" s="444"/>
      <c r="M175" s="444"/>
      <c r="N175" s="444"/>
      <c r="O175" s="444"/>
      <c r="P175" s="444"/>
      <c r="Q175" s="444"/>
      <c r="R175" s="444"/>
      <c r="S175" s="444"/>
      <c r="T175" s="444"/>
      <c r="U175" s="444"/>
      <c r="V175" s="338">
        <v>0</v>
      </c>
      <c r="W175" s="444"/>
      <c r="X175" s="444"/>
      <c r="Y175" s="444"/>
      <c r="Z175" s="444"/>
      <c r="AA175" s="445"/>
      <c r="AB175" s="445"/>
      <c r="AC175" s="445"/>
      <c r="AD175" s="445"/>
      <c r="AE175" s="445"/>
      <c r="AF175" s="446"/>
      <c r="AG175" s="446"/>
      <c r="AH175" s="446"/>
      <c r="AI175" s="444"/>
    </row>
    <row r="176" spans="1:35" ht="63.75" hidden="1">
      <c r="A176" s="437"/>
      <c r="B176" s="437"/>
      <c r="C176" s="323" t="s">
        <v>454</v>
      </c>
      <c r="D176" s="323" t="s">
        <v>909</v>
      </c>
      <c r="E176" s="323" t="s">
        <v>922</v>
      </c>
      <c r="F176" s="327"/>
      <c r="G176" s="371" t="s">
        <v>275</v>
      </c>
      <c r="H176" s="338"/>
      <c r="I176" s="338"/>
      <c r="J176" s="338"/>
      <c r="K176" s="338"/>
      <c r="L176" s="339" t="s">
        <v>928</v>
      </c>
      <c r="M176" s="338"/>
      <c r="N176" s="339" t="s">
        <v>486</v>
      </c>
      <c r="O176" s="338"/>
      <c r="P176" s="338"/>
      <c r="Q176" s="338"/>
      <c r="R176" s="338"/>
      <c r="S176" s="338"/>
      <c r="T176" s="338"/>
      <c r="U176" s="338"/>
      <c r="V176" s="338">
        <v>0</v>
      </c>
      <c r="W176" s="338"/>
      <c r="X176" s="338"/>
      <c r="Y176" s="338"/>
      <c r="Z176" s="338"/>
      <c r="AA176" s="353"/>
      <c r="AB176" s="353"/>
      <c r="AC176" s="353"/>
      <c r="AD176" s="353"/>
      <c r="AE176" s="353"/>
      <c r="AF176" s="312"/>
      <c r="AG176" s="312"/>
      <c r="AH176" s="312"/>
      <c r="AI176" s="338"/>
    </row>
    <row r="177" spans="1:35" ht="25.5" hidden="1">
      <c r="A177" s="437"/>
      <c r="B177" s="437"/>
      <c r="C177" s="323" t="s">
        <v>60</v>
      </c>
      <c r="D177" s="323" t="s">
        <v>456</v>
      </c>
      <c r="E177" s="323"/>
      <c r="F177" s="327"/>
      <c r="G177" s="371" t="s">
        <v>275</v>
      </c>
      <c r="H177" s="338" t="s">
        <v>273</v>
      </c>
      <c r="I177" s="338"/>
      <c r="J177" s="338"/>
      <c r="K177" s="338"/>
      <c r="L177" s="339" t="s">
        <v>928</v>
      </c>
      <c r="M177" s="338"/>
      <c r="N177" s="339" t="s">
        <v>486</v>
      </c>
      <c r="O177" s="338"/>
      <c r="P177" s="338"/>
      <c r="Q177" s="338"/>
      <c r="R177" s="338"/>
      <c r="S177" s="338"/>
      <c r="T177" s="338"/>
      <c r="U177" s="338"/>
      <c r="V177" s="338">
        <v>0</v>
      </c>
      <c r="W177" s="338"/>
      <c r="X177" s="338"/>
      <c r="Y177" s="338"/>
      <c r="Z177" s="338"/>
      <c r="AA177" s="353"/>
      <c r="AB177" s="353"/>
      <c r="AC177" s="353"/>
      <c r="AD177" s="353"/>
      <c r="AE177" s="353"/>
      <c r="AF177" s="312"/>
      <c r="AG177" s="312"/>
      <c r="AH177" s="312"/>
      <c r="AI177" s="338"/>
    </row>
    <row r="178" spans="1:35" ht="38.25" hidden="1">
      <c r="A178" s="437"/>
      <c r="B178" s="437"/>
      <c r="C178" s="323"/>
      <c r="D178" s="323" t="s">
        <v>779</v>
      </c>
      <c r="E178" s="323"/>
      <c r="F178" s="323"/>
      <c r="G178" s="371" t="s">
        <v>275</v>
      </c>
      <c r="H178" s="339" t="s">
        <v>273</v>
      </c>
      <c r="I178" s="339"/>
      <c r="J178" s="339"/>
      <c r="K178" s="339"/>
      <c r="L178" s="339" t="s">
        <v>928</v>
      </c>
      <c r="M178" s="339"/>
      <c r="N178" s="339" t="s">
        <v>486</v>
      </c>
      <c r="O178" s="338"/>
      <c r="P178" s="338"/>
      <c r="Q178" s="339"/>
      <c r="R178" s="339"/>
      <c r="S178" s="338"/>
      <c r="T178" s="338"/>
      <c r="U178" s="338"/>
      <c r="V178" s="338">
        <v>0</v>
      </c>
      <c r="W178" s="338"/>
      <c r="X178" s="338"/>
      <c r="Y178" s="338"/>
      <c r="Z178" s="338"/>
      <c r="AA178" s="353"/>
      <c r="AB178" s="353"/>
      <c r="AC178" s="353"/>
      <c r="AD178" s="353"/>
      <c r="AE178" s="353"/>
      <c r="AF178" s="312"/>
      <c r="AG178" s="312"/>
      <c r="AH178" s="312"/>
      <c r="AI178" s="338"/>
    </row>
    <row r="179" spans="1:35" ht="51" hidden="1">
      <c r="A179" s="437"/>
      <c r="B179" s="437"/>
      <c r="C179" s="323" t="s">
        <v>868</v>
      </c>
      <c r="D179" s="323" t="s">
        <v>787</v>
      </c>
      <c r="E179" s="323"/>
      <c r="F179" s="327"/>
      <c r="G179" s="371" t="s">
        <v>275</v>
      </c>
      <c r="H179" s="338"/>
      <c r="I179" s="338"/>
      <c r="J179" s="339"/>
      <c r="K179" s="338"/>
      <c r="L179" s="338" t="s">
        <v>532</v>
      </c>
      <c r="M179" s="338"/>
      <c r="N179" s="338"/>
      <c r="O179" s="338"/>
      <c r="P179" s="338"/>
      <c r="Q179" s="338"/>
      <c r="R179" s="338"/>
      <c r="S179" s="338"/>
      <c r="T179" s="338"/>
      <c r="U179" s="338"/>
      <c r="V179" s="338">
        <v>0</v>
      </c>
      <c r="W179" s="338"/>
      <c r="X179" s="338"/>
      <c r="Y179" s="338"/>
      <c r="Z179" s="338"/>
      <c r="AA179" s="353"/>
      <c r="AB179" s="353"/>
      <c r="AC179" s="353"/>
      <c r="AD179" s="353"/>
      <c r="AE179" s="353"/>
      <c r="AF179" s="312"/>
      <c r="AG179" s="312"/>
      <c r="AH179" s="312"/>
      <c r="AI179" s="338"/>
    </row>
    <row r="180" spans="1:35" ht="51" hidden="1">
      <c r="A180" s="437"/>
      <c r="B180" s="437"/>
      <c r="C180" s="323" t="s">
        <v>776</v>
      </c>
      <c r="D180" s="363" t="s">
        <v>871</v>
      </c>
      <c r="E180" s="323" t="s">
        <v>794</v>
      </c>
      <c r="F180" s="327"/>
      <c r="G180" s="371" t="s">
        <v>275</v>
      </c>
      <c r="H180" s="338"/>
      <c r="I180" s="338"/>
      <c r="J180" s="339"/>
      <c r="K180" s="338"/>
      <c r="L180" s="338" t="s">
        <v>744</v>
      </c>
      <c r="M180" s="338"/>
      <c r="N180" s="338"/>
      <c r="O180" s="338"/>
      <c r="P180" s="338"/>
      <c r="Q180" s="338"/>
      <c r="R180" s="338"/>
      <c r="S180" s="338"/>
      <c r="T180" s="338"/>
      <c r="U180" s="338"/>
      <c r="V180" s="338">
        <v>0</v>
      </c>
      <c r="W180" s="338"/>
      <c r="X180" s="338"/>
      <c r="Y180" s="338"/>
      <c r="Z180" s="338"/>
      <c r="AA180" s="353"/>
      <c r="AB180" s="353"/>
      <c r="AC180" s="353"/>
      <c r="AD180" s="353"/>
      <c r="AE180" s="353"/>
      <c r="AF180" s="312"/>
      <c r="AG180" s="312"/>
      <c r="AH180" s="312"/>
      <c r="AI180" s="338"/>
    </row>
    <row r="181" spans="1:35" ht="38.25" hidden="1">
      <c r="A181" s="437"/>
      <c r="B181" s="437"/>
      <c r="C181" s="323"/>
      <c r="D181" s="323" t="s">
        <v>872</v>
      </c>
      <c r="E181" s="323" t="s">
        <v>869</v>
      </c>
      <c r="F181" s="327"/>
      <c r="G181" s="371" t="s">
        <v>275</v>
      </c>
      <c r="H181" s="338"/>
      <c r="I181" s="338"/>
      <c r="J181" s="339"/>
      <c r="K181" s="338"/>
      <c r="L181" s="338" t="s">
        <v>929</v>
      </c>
      <c r="M181" s="338"/>
      <c r="N181" s="338"/>
      <c r="O181" s="338"/>
      <c r="P181" s="338"/>
      <c r="Q181" s="338"/>
      <c r="R181" s="338"/>
      <c r="S181" s="338"/>
      <c r="T181" s="338"/>
      <c r="U181" s="338"/>
      <c r="V181" s="338">
        <v>0</v>
      </c>
      <c r="W181" s="338"/>
      <c r="X181" s="338"/>
      <c r="Y181" s="338"/>
      <c r="Z181" s="338"/>
      <c r="AA181" s="353"/>
      <c r="AB181" s="353"/>
      <c r="AC181" s="353"/>
      <c r="AD181" s="353"/>
      <c r="AE181" s="353"/>
      <c r="AF181" s="312"/>
      <c r="AG181" s="312"/>
      <c r="AH181" s="312"/>
      <c r="AI181" s="338"/>
    </row>
    <row r="182" spans="1:35" ht="38.25" hidden="1">
      <c r="A182" s="437"/>
      <c r="B182" s="437"/>
      <c r="C182" s="323"/>
      <c r="D182" s="323" t="s">
        <v>873</v>
      </c>
      <c r="E182" s="323" t="s">
        <v>870</v>
      </c>
      <c r="F182" s="327"/>
      <c r="G182" s="371" t="s">
        <v>275</v>
      </c>
      <c r="H182" s="338"/>
      <c r="I182" s="338"/>
      <c r="J182" s="339"/>
      <c r="K182" s="338"/>
      <c r="L182" s="338" t="s">
        <v>742</v>
      </c>
      <c r="M182" s="338"/>
      <c r="N182" s="338"/>
      <c r="O182" s="338"/>
      <c r="P182" s="338"/>
      <c r="Q182" s="338"/>
      <c r="R182" s="338"/>
      <c r="S182" s="338"/>
      <c r="T182" s="338"/>
      <c r="U182" s="338"/>
      <c r="V182" s="338">
        <v>0</v>
      </c>
      <c r="W182" s="338"/>
      <c r="X182" s="338"/>
      <c r="Y182" s="338"/>
      <c r="Z182" s="338"/>
      <c r="AA182" s="353"/>
      <c r="AB182" s="353"/>
      <c r="AC182" s="353"/>
      <c r="AD182" s="353"/>
      <c r="AE182" s="353"/>
      <c r="AF182" s="312"/>
      <c r="AG182" s="312"/>
      <c r="AH182" s="312"/>
      <c r="AI182" s="338"/>
    </row>
    <row r="183" spans="1:35" ht="63.75" hidden="1">
      <c r="A183" s="437"/>
      <c r="B183" s="437"/>
      <c r="C183" s="323"/>
      <c r="D183" s="323" t="s">
        <v>874</v>
      </c>
      <c r="E183" s="323" t="s">
        <v>800</v>
      </c>
      <c r="F183" s="327"/>
      <c r="G183" s="371" t="s">
        <v>275</v>
      </c>
      <c r="H183" s="338"/>
      <c r="I183" s="338"/>
      <c r="J183" s="339"/>
      <c r="K183" s="338"/>
      <c r="L183" s="338" t="s">
        <v>930</v>
      </c>
      <c r="M183" s="338"/>
      <c r="N183" s="338"/>
      <c r="O183" s="338"/>
      <c r="P183" s="338"/>
      <c r="Q183" s="338"/>
      <c r="R183" s="338"/>
      <c r="S183" s="338"/>
      <c r="T183" s="338"/>
      <c r="U183" s="338"/>
      <c r="V183" s="338">
        <v>0</v>
      </c>
      <c r="W183" s="338"/>
      <c r="X183" s="338"/>
      <c r="Y183" s="338"/>
      <c r="Z183" s="338"/>
      <c r="AA183" s="353"/>
      <c r="AB183" s="353"/>
      <c r="AC183" s="353"/>
      <c r="AD183" s="353"/>
      <c r="AE183" s="353"/>
      <c r="AF183" s="312"/>
      <c r="AG183" s="312"/>
      <c r="AH183" s="312"/>
      <c r="AI183" s="338"/>
    </row>
    <row r="184" spans="1:35" hidden="1">
      <c r="A184" s="437"/>
      <c r="B184" s="437"/>
      <c r="C184" s="323"/>
      <c r="D184" s="324"/>
      <c r="E184" s="324"/>
      <c r="F184" s="324"/>
      <c r="G184" s="371"/>
      <c r="H184" s="338"/>
      <c r="I184" s="338"/>
      <c r="J184" s="338"/>
      <c r="K184" s="338"/>
      <c r="L184" s="338"/>
      <c r="M184" s="338"/>
      <c r="N184" s="338"/>
      <c r="O184" s="338"/>
      <c r="P184" s="338"/>
      <c r="Q184" s="338"/>
      <c r="R184" s="338"/>
      <c r="S184" s="338"/>
      <c r="T184" s="338"/>
      <c r="U184" s="338"/>
      <c r="V184" s="338"/>
      <c r="W184" s="338"/>
      <c r="X184" s="338"/>
      <c r="Y184" s="338"/>
      <c r="Z184" s="338"/>
      <c r="AA184" s="353"/>
      <c r="AB184" s="353"/>
      <c r="AC184" s="353"/>
      <c r="AD184" s="353"/>
      <c r="AE184" s="353"/>
      <c r="AF184" s="312"/>
      <c r="AG184" s="312"/>
      <c r="AH184" s="312"/>
      <c r="AI184" s="338"/>
    </row>
    <row r="185" spans="1:35" ht="18.75" thickBot="1">
      <c r="A185" s="474"/>
      <c r="B185" s="474"/>
      <c r="C185" s="475"/>
      <c r="D185" s="475"/>
      <c r="E185" s="475"/>
      <c r="F185" s="475"/>
      <c r="G185" s="476"/>
      <c r="H185" s="477"/>
      <c r="I185" s="477"/>
      <c r="J185" s="477"/>
      <c r="K185" s="477"/>
      <c r="L185" s="477"/>
      <c r="M185" s="477"/>
      <c r="N185" s="477"/>
      <c r="O185" s="477"/>
      <c r="P185" s="477"/>
      <c r="Q185" s="477"/>
      <c r="R185" s="477"/>
      <c r="S185" s="477"/>
      <c r="T185" s="477"/>
      <c r="U185" s="477"/>
      <c r="V185" s="338"/>
      <c r="W185" s="477"/>
      <c r="X185" s="477"/>
      <c r="Y185" s="477"/>
      <c r="Z185" s="477"/>
      <c r="AA185" s="491"/>
      <c r="AB185" s="491"/>
      <c r="AC185" s="491"/>
      <c r="AD185" s="491"/>
      <c r="AE185" s="491"/>
      <c r="AF185" s="466"/>
      <c r="AG185" s="466"/>
      <c r="AH185" s="466"/>
      <c r="AI185" s="482"/>
    </row>
    <row r="186" spans="1:35" s="104" customFormat="1" ht="16.5" thickTop="1">
      <c r="A186" s="539">
        <v>3</v>
      </c>
      <c r="B186" s="500" t="s">
        <v>993</v>
      </c>
      <c r="C186" s="325"/>
      <c r="D186" s="325"/>
      <c r="E186" s="325"/>
      <c r="F186" s="325"/>
      <c r="G186" s="372"/>
      <c r="H186" s="340"/>
      <c r="I186" s="340"/>
      <c r="J186" s="340"/>
      <c r="K186" s="340"/>
      <c r="L186" s="340"/>
      <c r="M186" s="340"/>
      <c r="N186" s="340"/>
      <c r="O186" s="340"/>
      <c r="P186" s="340"/>
      <c r="Q186" s="340"/>
      <c r="R186" s="340"/>
      <c r="S186" s="340"/>
      <c r="T186" s="340"/>
      <c r="U186" s="340"/>
      <c r="V186" s="340"/>
      <c r="W186" s="340"/>
      <c r="X186" s="340"/>
      <c r="Y186" s="340"/>
      <c r="Z186" s="340"/>
      <c r="AA186" s="358"/>
      <c r="AB186" s="358"/>
      <c r="AC186" s="358"/>
      <c r="AD186" s="358"/>
      <c r="AE186" s="358"/>
      <c r="AF186" s="309"/>
      <c r="AG186" s="310"/>
      <c r="AH186" s="311"/>
      <c r="AI186" s="492"/>
    </row>
    <row r="187" spans="1:35">
      <c r="A187" s="474"/>
      <c r="B187" s="474"/>
      <c r="C187" s="475"/>
      <c r="D187" s="475"/>
      <c r="E187" s="475"/>
      <c r="F187" s="475"/>
      <c r="G187" s="476"/>
      <c r="H187" s="477"/>
      <c r="I187" s="477"/>
      <c r="J187" s="477"/>
      <c r="K187" s="477"/>
      <c r="L187" s="477"/>
      <c r="M187" s="477"/>
      <c r="N187" s="477"/>
      <c r="O187" s="477"/>
      <c r="P187" s="477"/>
      <c r="Q187" s="477"/>
      <c r="R187" s="477"/>
      <c r="S187" s="477"/>
      <c r="T187" s="477"/>
      <c r="U187" s="477"/>
      <c r="V187" s="338"/>
      <c r="W187" s="477"/>
      <c r="X187" s="477"/>
      <c r="Y187" s="477"/>
      <c r="Z187" s="477"/>
      <c r="AA187" s="491"/>
      <c r="AB187" s="491"/>
      <c r="AC187" s="491"/>
      <c r="AD187" s="491"/>
      <c r="AE187" s="491"/>
      <c r="AF187" s="466"/>
      <c r="AG187" s="466"/>
      <c r="AH187" s="466"/>
      <c r="AI187" s="482"/>
    </row>
    <row r="188" spans="1:35" ht="12.75">
      <c r="A188" s="541" t="s">
        <v>1084</v>
      </c>
      <c r="B188" s="503" t="s">
        <v>802</v>
      </c>
      <c r="C188" s="322"/>
      <c r="D188" s="322"/>
      <c r="E188" s="322"/>
      <c r="F188" s="322"/>
      <c r="G188" s="370"/>
      <c r="H188" s="336"/>
      <c r="I188" s="336"/>
      <c r="J188" s="336"/>
      <c r="K188" s="336"/>
      <c r="L188" s="336"/>
      <c r="M188" s="336"/>
      <c r="N188" s="336"/>
      <c r="O188" s="336"/>
      <c r="P188" s="336"/>
      <c r="Q188" s="336"/>
      <c r="R188" s="336"/>
      <c r="S188" s="336"/>
      <c r="T188" s="336"/>
      <c r="U188" s="336"/>
      <c r="V188" s="336"/>
      <c r="W188" s="336"/>
      <c r="X188" s="336"/>
      <c r="Y188" s="336"/>
      <c r="Z188" s="336"/>
      <c r="AA188" s="354"/>
      <c r="AB188" s="354"/>
      <c r="AC188" s="354"/>
      <c r="AD188" s="354"/>
      <c r="AE188" s="354"/>
      <c r="AF188" s="314"/>
      <c r="AG188" s="314"/>
      <c r="AH188" s="314"/>
      <c r="AI188" s="487"/>
    </row>
    <row r="189" spans="1:35">
      <c r="A189" s="437"/>
      <c r="B189" s="437"/>
      <c r="C189" s="323"/>
      <c r="D189" s="324"/>
      <c r="E189" s="324"/>
      <c r="F189" s="327"/>
      <c r="G189" s="371"/>
      <c r="H189" s="338"/>
      <c r="I189" s="338"/>
      <c r="J189" s="338"/>
      <c r="K189" s="338"/>
      <c r="L189" s="338"/>
      <c r="M189" s="338"/>
      <c r="N189" s="338"/>
      <c r="O189" s="338"/>
      <c r="P189" s="338"/>
      <c r="Q189" s="338"/>
      <c r="R189" s="338"/>
      <c r="S189" s="338"/>
      <c r="T189" s="338"/>
      <c r="U189" s="338"/>
      <c r="V189" s="338"/>
      <c r="W189" s="338"/>
      <c r="X189" s="338"/>
      <c r="Y189" s="338"/>
      <c r="Z189" s="338"/>
      <c r="AA189" s="353"/>
      <c r="AB189" s="353"/>
      <c r="AC189" s="353"/>
      <c r="AD189" s="353"/>
      <c r="AE189" s="353"/>
      <c r="AF189" s="312"/>
      <c r="AG189" s="312"/>
      <c r="AH189" s="312"/>
      <c r="AI189" s="338"/>
    </row>
    <row r="190" spans="1:35" s="447" customFormat="1" ht="63.75">
      <c r="A190" s="441"/>
      <c r="B190" s="441">
        <v>26</v>
      </c>
      <c r="C190" s="442" t="s">
        <v>932</v>
      </c>
      <c r="D190" s="442" t="s">
        <v>931</v>
      </c>
      <c r="E190" s="442"/>
      <c r="F190" s="442"/>
      <c r="G190" s="443"/>
      <c r="H190" s="444"/>
      <c r="I190" s="444"/>
      <c r="J190" s="444"/>
      <c r="K190" s="444"/>
      <c r="L190" s="444"/>
      <c r="M190" s="444"/>
      <c r="N190" s="444" t="s">
        <v>486</v>
      </c>
      <c r="O190" s="444"/>
      <c r="P190" s="444"/>
      <c r="Q190" s="444"/>
      <c r="R190" s="444"/>
      <c r="S190" s="444"/>
      <c r="T190" s="444"/>
      <c r="U190" s="444"/>
      <c r="V190" s="338">
        <v>0</v>
      </c>
      <c r="W190" s="444"/>
      <c r="X190" s="444"/>
      <c r="Y190" s="444"/>
      <c r="Z190" s="444"/>
      <c r="AA190" s="445"/>
      <c r="AB190" s="445"/>
      <c r="AC190" s="445"/>
      <c r="AD190" s="445"/>
      <c r="AE190" s="445"/>
      <c r="AF190" s="446"/>
      <c r="AG190" s="446"/>
      <c r="AH190" s="446"/>
      <c r="AI190" s="444"/>
    </row>
    <row r="191" spans="1:35" s="352" customFormat="1" ht="63.75" hidden="1">
      <c r="A191" s="437"/>
      <c r="B191" s="437"/>
      <c r="C191" s="323" t="s">
        <v>318</v>
      </c>
      <c r="D191" s="323" t="s">
        <v>937</v>
      </c>
      <c r="E191" s="323" t="s">
        <v>933</v>
      </c>
      <c r="F191" s="323"/>
      <c r="G191" s="371" t="s">
        <v>275</v>
      </c>
      <c r="H191" s="339" t="s">
        <v>273</v>
      </c>
      <c r="I191" s="339"/>
      <c r="J191" s="339"/>
      <c r="K191" s="339" t="s">
        <v>938</v>
      </c>
      <c r="L191" s="339" t="s">
        <v>320</v>
      </c>
      <c r="M191" s="339"/>
      <c r="N191" s="339" t="s">
        <v>484</v>
      </c>
      <c r="O191" s="339"/>
      <c r="P191" s="339"/>
      <c r="Q191" s="338"/>
      <c r="R191" s="339"/>
      <c r="S191" s="339" t="s">
        <v>280</v>
      </c>
      <c r="T191" s="339">
        <v>2010</v>
      </c>
      <c r="U191" s="339"/>
      <c r="V191" s="338">
        <v>0</v>
      </c>
      <c r="W191" s="339" t="s">
        <v>321</v>
      </c>
      <c r="X191" s="339"/>
      <c r="Y191" s="338"/>
      <c r="Z191" s="339"/>
      <c r="AA191" s="356">
        <v>869</v>
      </c>
      <c r="AB191" s="356"/>
      <c r="AC191" s="356"/>
      <c r="AD191" s="356"/>
      <c r="AE191" s="356"/>
      <c r="AF191" s="351"/>
      <c r="AG191" s="351"/>
      <c r="AH191" s="351"/>
      <c r="AI191" s="339"/>
    </row>
    <row r="192" spans="1:35" ht="25.5" hidden="1">
      <c r="A192" s="437"/>
      <c r="B192" s="437"/>
      <c r="C192" s="323" t="s">
        <v>412</v>
      </c>
      <c r="D192" s="323" t="s">
        <v>413</v>
      </c>
      <c r="E192" s="323"/>
      <c r="F192" s="323"/>
      <c r="G192" s="371" t="s">
        <v>275</v>
      </c>
      <c r="H192" s="339" t="s">
        <v>273</v>
      </c>
      <c r="I192" s="339"/>
      <c r="J192" s="339"/>
      <c r="K192" s="339" t="s">
        <v>285</v>
      </c>
      <c r="L192" s="507"/>
      <c r="M192" s="338"/>
      <c r="N192" s="339" t="s">
        <v>484</v>
      </c>
      <c r="O192" s="338"/>
      <c r="P192" s="338"/>
      <c r="Q192" s="338"/>
      <c r="R192" s="338"/>
      <c r="S192" s="338"/>
      <c r="T192" s="338"/>
      <c r="U192" s="338"/>
      <c r="V192" s="338">
        <v>0</v>
      </c>
      <c r="W192" s="338"/>
      <c r="X192" s="338"/>
      <c r="Y192" s="338"/>
      <c r="Z192" s="338"/>
      <c r="AA192" s="353"/>
      <c r="AB192" s="353"/>
      <c r="AC192" s="353"/>
      <c r="AD192" s="353"/>
      <c r="AE192" s="353"/>
      <c r="AF192" s="312"/>
      <c r="AG192" s="312"/>
      <c r="AH192" s="312"/>
      <c r="AI192" s="338"/>
    </row>
    <row r="193" spans="1:35" ht="25.5" hidden="1">
      <c r="A193" s="437"/>
      <c r="B193" s="437"/>
      <c r="C193" s="323" t="s">
        <v>804</v>
      </c>
      <c r="D193" s="323" t="s">
        <v>338</v>
      </c>
      <c r="E193" s="323"/>
      <c r="F193" s="323"/>
      <c r="G193" s="371" t="s">
        <v>275</v>
      </c>
      <c r="H193" s="339" t="s">
        <v>273</v>
      </c>
      <c r="I193" s="339"/>
      <c r="J193" s="339"/>
      <c r="K193" s="339" t="s">
        <v>287</v>
      </c>
      <c r="L193" s="339" t="s">
        <v>320</v>
      </c>
      <c r="M193" s="338"/>
      <c r="N193" s="339" t="s">
        <v>484</v>
      </c>
      <c r="O193" s="338"/>
      <c r="P193" s="338"/>
      <c r="Q193" s="338"/>
      <c r="R193" s="338"/>
      <c r="S193" s="339" t="s">
        <v>280</v>
      </c>
      <c r="T193" s="338">
        <v>2010</v>
      </c>
      <c r="U193" s="338"/>
      <c r="V193" s="338">
        <v>0</v>
      </c>
      <c r="W193" s="339"/>
      <c r="X193" s="338"/>
      <c r="Y193" s="338"/>
      <c r="Z193" s="338"/>
      <c r="AA193" s="353"/>
      <c r="AB193" s="353"/>
      <c r="AC193" s="353"/>
      <c r="AD193" s="353"/>
      <c r="AE193" s="353"/>
      <c r="AF193" s="312"/>
      <c r="AG193" s="312"/>
      <c r="AH193" s="312"/>
      <c r="AI193" s="338"/>
    </row>
    <row r="194" spans="1:35" ht="38.25" hidden="1">
      <c r="A194" s="437"/>
      <c r="B194" s="437"/>
      <c r="C194" s="323" t="s">
        <v>340</v>
      </c>
      <c r="D194" s="323" t="s">
        <v>805</v>
      </c>
      <c r="E194" s="323"/>
      <c r="F194" s="323"/>
      <c r="G194" s="371" t="s">
        <v>275</v>
      </c>
      <c r="H194" s="339" t="s">
        <v>273</v>
      </c>
      <c r="I194" s="339"/>
      <c r="J194" s="339"/>
      <c r="K194" s="339" t="s">
        <v>806</v>
      </c>
      <c r="L194" s="339" t="s">
        <v>342</v>
      </c>
      <c r="M194" s="338"/>
      <c r="N194" s="339" t="s">
        <v>484</v>
      </c>
      <c r="O194" s="338"/>
      <c r="P194" s="338"/>
      <c r="Q194" s="338"/>
      <c r="R194" s="338"/>
      <c r="S194" s="339" t="s">
        <v>296</v>
      </c>
      <c r="T194" s="338"/>
      <c r="U194" s="338"/>
      <c r="V194" s="338">
        <v>0</v>
      </c>
      <c r="W194" s="339"/>
      <c r="X194" s="338"/>
      <c r="Y194" s="338"/>
      <c r="Z194" s="338"/>
      <c r="AA194" s="353"/>
      <c r="AB194" s="353"/>
      <c r="AC194" s="353"/>
      <c r="AD194" s="353"/>
      <c r="AE194" s="353"/>
      <c r="AF194" s="312"/>
      <c r="AG194" s="312"/>
      <c r="AH194" s="312"/>
      <c r="AI194" s="338"/>
    </row>
    <row r="195" spans="1:35" hidden="1">
      <c r="A195" s="437"/>
      <c r="B195" s="437"/>
      <c r="C195" s="323" t="s">
        <v>29</v>
      </c>
      <c r="D195" s="323"/>
      <c r="E195" s="323"/>
      <c r="F195" s="323"/>
      <c r="G195" s="371" t="s">
        <v>275</v>
      </c>
      <c r="H195" s="339"/>
      <c r="I195" s="339"/>
      <c r="J195" s="339"/>
      <c r="K195" s="339" t="s">
        <v>286</v>
      </c>
      <c r="L195" s="339" t="s">
        <v>342</v>
      </c>
      <c r="M195" s="338"/>
      <c r="N195" s="339" t="s">
        <v>484</v>
      </c>
      <c r="O195" s="338"/>
      <c r="P195" s="338"/>
      <c r="Q195" s="338"/>
      <c r="R195" s="338"/>
      <c r="S195" s="339"/>
      <c r="T195" s="338"/>
      <c r="U195" s="338"/>
      <c r="V195" s="338">
        <v>0</v>
      </c>
      <c r="W195" s="339"/>
      <c r="X195" s="338"/>
      <c r="Y195" s="338"/>
      <c r="Z195" s="338"/>
      <c r="AA195" s="353"/>
      <c r="AB195" s="353"/>
      <c r="AC195" s="353"/>
      <c r="AD195" s="353"/>
      <c r="AE195" s="353"/>
      <c r="AF195" s="312"/>
      <c r="AG195" s="312"/>
      <c r="AH195" s="312"/>
      <c r="AI195" s="338"/>
    </row>
    <row r="196" spans="1:35" ht="38.25" hidden="1">
      <c r="A196" s="437"/>
      <c r="B196" s="437"/>
      <c r="C196" s="323" t="s">
        <v>627</v>
      </c>
      <c r="D196" s="323" t="s">
        <v>807</v>
      </c>
      <c r="E196" s="323"/>
      <c r="F196" s="323"/>
      <c r="G196" s="371" t="s">
        <v>275</v>
      </c>
      <c r="H196" s="339" t="s">
        <v>273</v>
      </c>
      <c r="I196" s="339"/>
      <c r="J196" s="339"/>
      <c r="K196" s="339" t="s">
        <v>286</v>
      </c>
      <c r="L196" s="339" t="s">
        <v>701</v>
      </c>
      <c r="M196" s="338"/>
      <c r="N196" s="339" t="s">
        <v>484</v>
      </c>
      <c r="O196" s="338"/>
      <c r="P196" s="338"/>
      <c r="Q196" s="338"/>
      <c r="R196" s="339"/>
      <c r="S196" s="338"/>
      <c r="T196" s="338"/>
      <c r="U196" s="338"/>
      <c r="V196" s="338">
        <v>0</v>
      </c>
      <c r="W196" s="338"/>
      <c r="X196" s="338"/>
      <c r="Y196" s="338"/>
      <c r="Z196" s="338"/>
      <c r="AA196" s="353"/>
      <c r="AB196" s="353"/>
      <c r="AC196" s="353"/>
      <c r="AD196" s="353"/>
      <c r="AE196" s="353"/>
      <c r="AF196" s="312"/>
      <c r="AG196" s="312"/>
      <c r="AH196" s="312"/>
      <c r="AI196" s="338"/>
    </row>
    <row r="197" spans="1:35" ht="63.75" hidden="1">
      <c r="A197" s="437"/>
      <c r="B197" s="437"/>
      <c r="C197" s="323" t="s">
        <v>554</v>
      </c>
      <c r="D197" s="323" t="s">
        <v>555</v>
      </c>
      <c r="E197" s="323"/>
      <c r="F197" s="323"/>
      <c r="G197" s="371" t="s">
        <v>275</v>
      </c>
      <c r="H197" s="339"/>
      <c r="I197" s="339"/>
      <c r="J197" s="339"/>
      <c r="K197" s="339" t="s">
        <v>285</v>
      </c>
      <c r="L197" s="339" t="s">
        <v>320</v>
      </c>
      <c r="M197" s="338"/>
      <c r="N197" s="339" t="s">
        <v>484</v>
      </c>
      <c r="O197" s="338"/>
      <c r="P197" s="338"/>
      <c r="Q197" s="338"/>
      <c r="R197" s="338"/>
      <c r="S197" s="339"/>
      <c r="T197" s="338"/>
      <c r="U197" s="338"/>
      <c r="V197" s="338">
        <v>0</v>
      </c>
      <c r="W197" s="339"/>
      <c r="X197" s="338"/>
      <c r="Y197" s="338"/>
      <c r="Z197" s="338"/>
      <c r="AA197" s="353"/>
      <c r="AB197" s="353"/>
      <c r="AC197" s="353"/>
      <c r="AD197" s="353"/>
      <c r="AE197" s="353"/>
      <c r="AF197" s="312"/>
      <c r="AG197" s="312"/>
      <c r="AH197" s="312"/>
      <c r="AI197" s="338"/>
    </row>
    <row r="198" spans="1:35" ht="25.5" hidden="1">
      <c r="A198" s="437"/>
      <c r="B198" s="437"/>
      <c r="C198" s="323" t="s">
        <v>808</v>
      </c>
      <c r="D198" s="323" t="s">
        <v>809</v>
      </c>
      <c r="E198" s="323"/>
      <c r="F198" s="323"/>
      <c r="G198" s="371" t="s">
        <v>275</v>
      </c>
      <c r="H198" s="339"/>
      <c r="I198" s="339"/>
      <c r="J198" s="339"/>
      <c r="K198" s="339"/>
      <c r="L198" s="339" t="s">
        <v>320</v>
      </c>
      <c r="M198" s="338"/>
      <c r="N198" s="339" t="s">
        <v>484</v>
      </c>
      <c r="O198" s="338"/>
      <c r="P198" s="338"/>
      <c r="Q198" s="338"/>
      <c r="R198" s="338"/>
      <c r="S198" s="339"/>
      <c r="T198" s="338"/>
      <c r="U198" s="338"/>
      <c r="V198" s="338">
        <v>0</v>
      </c>
      <c r="W198" s="339"/>
      <c r="X198" s="338"/>
      <c r="Y198" s="338"/>
      <c r="Z198" s="338"/>
      <c r="AA198" s="353"/>
      <c r="AB198" s="353"/>
      <c r="AC198" s="353"/>
      <c r="AD198" s="353"/>
      <c r="AE198" s="353"/>
      <c r="AF198" s="312"/>
      <c r="AG198" s="312"/>
      <c r="AH198" s="312"/>
      <c r="AI198" s="338"/>
    </row>
    <row r="199" spans="1:35" s="447" customFormat="1" ht="25.5">
      <c r="A199" s="441"/>
      <c r="B199" s="441">
        <v>27</v>
      </c>
      <c r="C199" s="488" t="s">
        <v>935</v>
      </c>
      <c r="D199" s="442" t="s">
        <v>936</v>
      </c>
      <c r="E199" s="442"/>
      <c r="F199" s="442"/>
      <c r="G199" s="443"/>
      <c r="H199" s="444"/>
      <c r="I199" s="444"/>
      <c r="J199" s="444"/>
      <c r="K199" s="444"/>
      <c r="L199" s="444"/>
      <c r="M199" s="444"/>
      <c r="N199" s="444" t="s">
        <v>486</v>
      </c>
      <c r="O199" s="444"/>
      <c r="P199" s="444"/>
      <c r="Q199" s="444"/>
      <c r="R199" s="444"/>
      <c r="S199" s="444"/>
      <c r="T199" s="444"/>
      <c r="U199" s="444"/>
      <c r="V199" s="338">
        <v>0</v>
      </c>
      <c r="W199" s="444"/>
      <c r="X199" s="444"/>
      <c r="Y199" s="444"/>
      <c r="Z199" s="444"/>
      <c r="AA199" s="445"/>
      <c r="AB199" s="445"/>
      <c r="AC199" s="445"/>
      <c r="AD199" s="445"/>
      <c r="AE199" s="445"/>
      <c r="AF199" s="446"/>
      <c r="AG199" s="446"/>
      <c r="AH199" s="446"/>
      <c r="AI199" s="444"/>
    </row>
    <row r="200" spans="1:35" ht="38.25" hidden="1">
      <c r="A200" s="437"/>
      <c r="B200" s="437"/>
      <c r="C200" s="323" t="s">
        <v>587</v>
      </c>
      <c r="D200" s="323" t="s">
        <v>588</v>
      </c>
      <c r="E200" s="323" t="s">
        <v>934</v>
      </c>
      <c r="F200" s="323"/>
      <c r="G200" s="371" t="s">
        <v>275</v>
      </c>
      <c r="H200" s="339"/>
      <c r="I200" s="339"/>
      <c r="J200" s="339"/>
      <c r="K200" s="339" t="s">
        <v>286</v>
      </c>
      <c r="L200" s="339" t="s">
        <v>320</v>
      </c>
      <c r="M200" s="338"/>
      <c r="N200" s="339" t="s">
        <v>484</v>
      </c>
      <c r="O200" s="338"/>
      <c r="P200" s="338"/>
      <c r="Q200" s="338"/>
      <c r="R200" s="338"/>
      <c r="S200" s="339"/>
      <c r="T200" s="338"/>
      <c r="U200" s="338"/>
      <c r="V200" s="338">
        <v>0</v>
      </c>
      <c r="W200" s="339"/>
      <c r="X200" s="338"/>
      <c r="Y200" s="338"/>
      <c r="Z200" s="338"/>
      <c r="AA200" s="353"/>
      <c r="AB200" s="353"/>
      <c r="AC200" s="353"/>
      <c r="AD200" s="353"/>
      <c r="AE200" s="353"/>
      <c r="AF200" s="312"/>
      <c r="AG200" s="312"/>
      <c r="AH200" s="312"/>
      <c r="AI200" s="338"/>
    </row>
    <row r="201" spans="1:35">
      <c r="A201" s="437"/>
      <c r="B201" s="437"/>
      <c r="C201" s="323"/>
      <c r="D201" s="323"/>
      <c r="E201" s="323"/>
      <c r="F201" s="323"/>
      <c r="G201" s="371"/>
      <c r="H201" s="339"/>
      <c r="I201" s="339"/>
      <c r="J201" s="339"/>
      <c r="K201" s="339"/>
      <c r="L201" s="338"/>
      <c r="M201" s="338"/>
      <c r="N201" s="339"/>
      <c r="O201" s="338"/>
      <c r="P201" s="338"/>
      <c r="Q201" s="338"/>
      <c r="R201" s="338"/>
      <c r="S201" s="339"/>
      <c r="T201" s="338"/>
      <c r="U201" s="338"/>
      <c r="V201" s="338"/>
      <c r="W201" s="338"/>
      <c r="X201" s="338"/>
      <c r="Y201" s="338"/>
      <c r="Z201" s="338"/>
      <c r="AA201" s="353"/>
      <c r="AB201" s="353"/>
      <c r="AC201" s="353"/>
      <c r="AD201" s="353"/>
      <c r="AE201" s="353"/>
      <c r="AF201" s="312"/>
      <c r="AG201" s="312"/>
      <c r="AH201" s="312"/>
      <c r="AI201" s="338"/>
    </row>
    <row r="202" spans="1:35" ht="12.75">
      <c r="A202" s="541" t="s">
        <v>1085</v>
      </c>
      <c r="B202" s="503" t="s">
        <v>631</v>
      </c>
      <c r="C202" s="322"/>
      <c r="D202" s="322"/>
      <c r="E202" s="322"/>
      <c r="F202" s="322"/>
      <c r="G202" s="370"/>
      <c r="H202" s="336"/>
      <c r="I202" s="336"/>
      <c r="J202" s="336"/>
      <c r="K202" s="336"/>
      <c r="L202" s="336"/>
      <c r="M202" s="336"/>
      <c r="N202" s="336"/>
      <c r="O202" s="336"/>
      <c r="P202" s="336"/>
      <c r="Q202" s="336"/>
      <c r="R202" s="336"/>
      <c r="S202" s="336"/>
      <c r="T202" s="336"/>
      <c r="U202" s="336"/>
      <c r="V202" s="336"/>
      <c r="W202" s="336"/>
      <c r="X202" s="336"/>
      <c r="Y202" s="336"/>
      <c r="Z202" s="336"/>
      <c r="AA202" s="354"/>
      <c r="AB202" s="354"/>
      <c r="AC202" s="354"/>
      <c r="AD202" s="354"/>
      <c r="AE202" s="354"/>
      <c r="AF202" s="314"/>
      <c r="AG202" s="314"/>
      <c r="AH202" s="314"/>
      <c r="AI202" s="487"/>
    </row>
    <row r="203" spans="1:35">
      <c r="A203" s="437"/>
      <c r="B203" s="437"/>
      <c r="C203" s="323"/>
      <c r="D203" s="324"/>
      <c r="E203" s="324"/>
      <c r="F203" s="327"/>
      <c r="G203" s="371"/>
      <c r="H203" s="338"/>
      <c r="I203" s="338"/>
      <c r="J203" s="338"/>
      <c r="K203" s="338"/>
      <c r="L203" s="338"/>
      <c r="M203" s="338"/>
      <c r="N203" s="338"/>
      <c r="O203" s="338"/>
      <c r="P203" s="338"/>
      <c r="Q203" s="338"/>
      <c r="R203" s="338"/>
      <c r="S203" s="338"/>
      <c r="T203" s="338"/>
      <c r="U203" s="338"/>
      <c r="V203" s="338"/>
      <c r="W203" s="338"/>
      <c r="X203" s="338"/>
      <c r="Y203" s="338"/>
      <c r="Z203" s="338"/>
      <c r="AA203" s="353"/>
      <c r="AB203" s="353"/>
      <c r="AC203" s="353"/>
      <c r="AD203" s="353"/>
      <c r="AE203" s="353"/>
      <c r="AF203" s="312"/>
      <c r="AG203" s="312"/>
      <c r="AH203" s="312"/>
      <c r="AI203" s="338"/>
    </row>
    <row r="204" spans="1:35" s="447" customFormat="1" ht="25.5">
      <c r="A204" s="441"/>
      <c r="B204" s="441">
        <v>28</v>
      </c>
      <c r="C204" s="488" t="s">
        <v>670</v>
      </c>
      <c r="D204" s="442" t="s">
        <v>669</v>
      </c>
      <c r="E204" s="442"/>
      <c r="F204" s="442"/>
      <c r="G204" s="443"/>
      <c r="H204" s="444"/>
      <c r="I204" s="444"/>
      <c r="J204" s="444"/>
      <c r="K204" s="444"/>
      <c r="L204" s="444"/>
      <c r="M204" s="444"/>
      <c r="N204" s="444" t="s">
        <v>486</v>
      </c>
      <c r="O204" s="444"/>
      <c r="P204" s="444"/>
      <c r="Q204" s="444"/>
      <c r="R204" s="444"/>
      <c r="S204" s="444"/>
      <c r="T204" s="444"/>
      <c r="U204" s="444"/>
      <c r="V204" s="338">
        <v>0</v>
      </c>
      <c r="W204" s="444"/>
      <c r="X204" s="444"/>
      <c r="Y204" s="444"/>
      <c r="Z204" s="444"/>
      <c r="AA204" s="445"/>
      <c r="AB204" s="445"/>
      <c r="AC204" s="445"/>
      <c r="AD204" s="445"/>
      <c r="AE204" s="445"/>
      <c r="AF204" s="446"/>
      <c r="AG204" s="446"/>
      <c r="AH204" s="446"/>
      <c r="AI204" s="444"/>
    </row>
    <row r="205" spans="1:35" ht="38.25" hidden="1">
      <c r="A205" s="437"/>
      <c r="B205" s="437"/>
      <c r="C205" s="323" t="s">
        <v>478</v>
      </c>
      <c r="D205" s="323" t="s">
        <v>810</v>
      </c>
      <c r="E205" s="323" t="s">
        <v>721</v>
      </c>
      <c r="F205" s="323"/>
      <c r="G205" s="371" t="s">
        <v>275</v>
      </c>
      <c r="H205" s="339" t="s">
        <v>273</v>
      </c>
      <c r="I205" s="339"/>
      <c r="J205" s="339"/>
      <c r="K205" s="339" t="s">
        <v>288</v>
      </c>
      <c r="L205" s="339" t="s">
        <v>473</v>
      </c>
      <c r="M205" s="338"/>
      <c r="N205" s="339" t="s">
        <v>484</v>
      </c>
      <c r="O205" s="338"/>
      <c r="P205" s="338"/>
      <c r="Q205" s="338"/>
      <c r="R205" s="338"/>
      <c r="S205" s="338"/>
      <c r="T205" s="338"/>
      <c r="U205" s="338"/>
      <c r="V205" s="338">
        <v>0</v>
      </c>
      <c r="W205" s="338"/>
      <c r="X205" s="338"/>
      <c r="Y205" s="338"/>
      <c r="Z205" s="338"/>
      <c r="AA205" s="353"/>
      <c r="AB205" s="353"/>
      <c r="AC205" s="353"/>
      <c r="AD205" s="353"/>
      <c r="AE205" s="353"/>
      <c r="AF205" s="312"/>
      <c r="AG205" s="312"/>
      <c r="AH205" s="312"/>
      <c r="AI205" s="338"/>
    </row>
    <row r="206" spans="1:35" ht="25.5" hidden="1">
      <c r="A206" s="437"/>
      <c r="B206" s="437"/>
      <c r="C206" s="323"/>
      <c r="D206" s="323" t="s">
        <v>812</v>
      </c>
      <c r="E206" s="323"/>
      <c r="F206" s="323"/>
      <c r="G206" s="371" t="s">
        <v>275</v>
      </c>
      <c r="H206" s="339"/>
      <c r="I206" s="339"/>
      <c r="J206" s="339"/>
      <c r="K206" s="339"/>
      <c r="L206" s="499" t="s">
        <v>813</v>
      </c>
      <c r="M206" s="338"/>
      <c r="N206" s="338"/>
      <c r="O206" s="338"/>
      <c r="P206" s="338"/>
      <c r="Q206" s="338"/>
      <c r="R206" s="338"/>
      <c r="S206" s="338"/>
      <c r="T206" s="338"/>
      <c r="U206" s="338"/>
      <c r="V206" s="338">
        <v>0</v>
      </c>
      <c r="W206" s="338"/>
      <c r="X206" s="338"/>
      <c r="Y206" s="338"/>
      <c r="Z206" s="338"/>
      <c r="AA206" s="353"/>
      <c r="AB206" s="353"/>
      <c r="AC206" s="353"/>
      <c r="AD206" s="353"/>
      <c r="AE206" s="353"/>
      <c r="AF206" s="312"/>
      <c r="AG206" s="312"/>
      <c r="AH206" s="312"/>
      <c r="AI206" s="338"/>
    </row>
    <row r="207" spans="1:35">
      <c r="A207" s="437"/>
      <c r="B207" s="437"/>
      <c r="C207" s="323"/>
      <c r="D207" s="323"/>
      <c r="E207" s="323"/>
      <c r="F207" s="323"/>
      <c r="G207" s="371"/>
      <c r="H207" s="339"/>
      <c r="I207" s="339"/>
      <c r="J207" s="339"/>
      <c r="K207" s="339"/>
      <c r="L207" s="338"/>
      <c r="M207" s="338"/>
      <c r="N207" s="338"/>
      <c r="O207" s="338"/>
      <c r="P207" s="338"/>
      <c r="Q207" s="338"/>
      <c r="R207" s="338"/>
      <c r="S207" s="338"/>
      <c r="T207" s="338"/>
      <c r="U207" s="338"/>
      <c r="V207" s="338"/>
      <c r="W207" s="338"/>
      <c r="X207" s="338"/>
      <c r="Y207" s="338"/>
      <c r="Z207" s="338"/>
      <c r="AA207" s="353"/>
      <c r="AB207" s="353"/>
      <c r="AC207" s="353"/>
      <c r="AD207" s="353"/>
      <c r="AE207" s="353"/>
      <c r="AF207" s="312"/>
      <c r="AG207" s="312"/>
      <c r="AH207" s="312"/>
      <c r="AI207" s="338"/>
    </row>
    <row r="208" spans="1:35" ht="12.75">
      <c r="A208" s="541" t="s">
        <v>1086</v>
      </c>
      <c r="B208" s="503" t="s">
        <v>253</v>
      </c>
      <c r="C208" s="322"/>
      <c r="D208" s="322"/>
      <c r="E208" s="322"/>
      <c r="F208" s="322"/>
      <c r="G208" s="370"/>
      <c r="H208" s="336"/>
      <c r="I208" s="336"/>
      <c r="J208" s="336"/>
      <c r="K208" s="336"/>
      <c r="L208" s="336"/>
      <c r="M208" s="336"/>
      <c r="N208" s="336"/>
      <c r="O208" s="336"/>
      <c r="P208" s="336"/>
      <c r="Q208" s="336"/>
      <c r="R208" s="336"/>
      <c r="S208" s="336"/>
      <c r="T208" s="336"/>
      <c r="U208" s="336"/>
      <c r="V208" s="336"/>
      <c r="W208" s="336"/>
      <c r="X208" s="336"/>
      <c r="Y208" s="336"/>
      <c r="Z208" s="336"/>
      <c r="AA208" s="354"/>
      <c r="AB208" s="354"/>
      <c r="AC208" s="354"/>
      <c r="AD208" s="354"/>
      <c r="AE208" s="354"/>
      <c r="AF208" s="314"/>
      <c r="AG208" s="314"/>
      <c r="AH208" s="314"/>
      <c r="AI208" s="487"/>
    </row>
    <row r="209" spans="1:35">
      <c r="A209" s="437"/>
      <c r="B209" s="437"/>
      <c r="C209" s="323"/>
      <c r="D209" s="324"/>
      <c r="E209" s="324"/>
      <c r="F209" s="327"/>
      <c r="G209" s="371"/>
      <c r="H209" s="338"/>
      <c r="I209" s="338"/>
      <c r="J209" s="338"/>
      <c r="K209" s="338"/>
      <c r="L209" s="338"/>
      <c r="M209" s="338"/>
      <c r="N209" s="338"/>
      <c r="O209" s="338"/>
      <c r="P209" s="338"/>
      <c r="Q209" s="338"/>
      <c r="R209" s="338"/>
      <c r="S209" s="338"/>
      <c r="T209" s="338"/>
      <c r="U209" s="338"/>
      <c r="V209" s="338"/>
      <c r="W209" s="338"/>
      <c r="X209" s="338"/>
      <c r="Y209" s="338"/>
      <c r="Z209" s="338"/>
      <c r="AA209" s="353"/>
      <c r="AB209" s="353"/>
      <c r="AC209" s="353"/>
      <c r="AD209" s="353"/>
      <c r="AE209" s="353"/>
      <c r="AF209" s="312"/>
      <c r="AG209" s="312"/>
      <c r="AH209" s="312"/>
      <c r="AI209" s="338"/>
    </row>
    <row r="210" spans="1:35" s="447" customFormat="1" ht="38.25">
      <c r="A210" s="441"/>
      <c r="B210" s="441">
        <v>29</v>
      </c>
      <c r="C210" s="488" t="s">
        <v>815</v>
      </c>
      <c r="D210" s="442" t="s">
        <v>816</v>
      </c>
      <c r="E210" s="442"/>
      <c r="F210" s="442"/>
      <c r="G210" s="443"/>
      <c r="H210" s="444"/>
      <c r="I210" s="444"/>
      <c r="J210" s="444"/>
      <c r="K210" s="444"/>
      <c r="L210" s="444"/>
      <c r="M210" s="444"/>
      <c r="N210" s="444" t="s">
        <v>486</v>
      </c>
      <c r="O210" s="444"/>
      <c r="P210" s="444"/>
      <c r="Q210" s="444"/>
      <c r="R210" s="444"/>
      <c r="S210" s="444"/>
      <c r="T210" s="444"/>
      <c r="U210" s="444"/>
      <c r="V210" s="338">
        <v>0</v>
      </c>
      <c r="W210" s="444"/>
      <c r="X210" s="444"/>
      <c r="Y210" s="444"/>
      <c r="Z210" s="444"/>
      <c r="AA210" s="445"/>
      <c r="AB210" s="445"/>
      <c r="AC210" s="445"/>
      <c r="AD210" s="445"/>
      <c r="AE210" s="445"/>
      <c r="AF210" s="446"/>
      <c r="AG210" s="446"/>
      <c r="AH210" s="446"/>
      <c r="AI210" s="444"/>
    </row>
    <row r="211" spans="1:35" ht="51" hidden="1">
      <c r="A211" s="437"/>
      <c r="B211" s="437"/>
      <c r="C211" s="323" t="s">
        <v>994</v>
      </c>
      <c r="D211" s="323" t="s">
        <v>945</v>
      </c>
      <c r="E211" s="498" t="s">
        <v>946</v>
      </c>
      <c r="F211" s="323"/>
      <c r="G211" s="371" t="s">
        <v>275</v>
      </c>
      <c r="H211" s="339"/>
      <c r="I211" s="339"/>
      <c r="J211" s="339"/>
      <c r="K211" s="339" t="s">
        <v>285</v>
      </c>
      <c r="L211" s="338"/>
      <c r="M211" s="338"/>
      <c r="N211" s="339" t="s">
        <v>484</v>
      </c>
      <c r="O211" s="338"/>
      <c r="P211" s="338"/>
      <c r="Q211" s="338"/>
      <c r="R211" s="338"/>
      <c r="S211" s="338"/>
      <c r="T211" s="338"/>
      <c r="U211" s="338"/>
      <c r="V211" s="338">
        <v>0</v>
      </c>
      <c r="W211" s="338"/>
      <c r="X211" s="338"/>
      <c r="Y211" s="338"/>
      <c r="Z211" s="338"/>
      <c r="AA211" s="353"/>
      <c r="AB211" s="353"/>
      <c r="AC211" s="353"/>
      <c r="AD211" s="353"/>
      <c r="AE211" s="353"/>
      <c r="AF211" s="312"/>
      <c r="AG211" s="312"/>
      <c r="AH211" s="312"/>
      <c r="AI211" s="338"/>
    </row>
    <row r="212" spans="1:35" ht="63.75" hidden="1">
      <c r="A212" s="437"/>
      <c r="B212" s="437"/>
      <c r="C212" s="323"/>
      <c r="D212" s="323" t="s">
        <v>32</v>
      </c>
      <c r="E212" s="323"/>
      <c r="F212" s="323"/>
      <c r="G212" s="371" t="s">
        <v>275</v>
      </c>
      <c r="H212" s="339"/>
      <c r="I212" s="339"/>
      <c r="J212" s="339"/>
      <c r="K212" s="339"/>
      <c r="L212" s="339" t="s">
        <v>2</v>
      </c>
      <c r="M212" s="338"/>
      <c r="N212" s="339" t="s">
        <v>484</v>
      </c>
      <c r="O212" s="338"/>
      <c r="P212" s="338"/>
      <c r="Q212" s="338"/>
      <c r="R212" s="338"/>
      <c r="S212" s="338"/>
      <c r="T212" s="338"/>
      <c r="U212" s="338"/>
      <c r="V212" s="338">
        <v>0</v>
      </c>
      <c r="W212" s="338"/>
      <c r="X212" s="338"/>
      <c r="Y212" s="338"/>
      <c r="Z212" s="338"/>
      <c r="AA212" s="353"/>
      <c r="AB212" s="353"/>
      <c r="AC212" s="353"/>
      <c r="AD212" s="353"/>
      <c r="AE212" s="353"/>
      <c r="AF212" s="312"/>
      <c r="AG212" s="312"/>
      <c r="AH212" s="312"/>
      <c r="AI212" s="338"/>
    </row>
    <row r="213" spans="1:35" hidden="1">
      <c r="A213" s="437"/>
      <c r="B213" s="437"/>
      <c r="C213" s="323"/>
      <c r="D213" s="324"/>
      <c r="E213" s="324"/>
      <c r="F213" s="327"/>
      <c r="G213" s="371"/>
      <c r="H213" s="337"/>
      <c r="I213" s="337"/>
      <c r="J213" s="339"/>
      <c r="K213" s="338"/>
      <c r="L213" s="338"/>
      <c r="M213" s="338"/>
      <c r="N213" s="338"/>
      <c r="O213" s="338"/>
      <c r="P213" s="338"/>
      <c r="Q213" s="338"/>
      <c r="R213" s="338"/>
      <c r="S213" s="338"/>
      <c r="T213" s="338"/>
      <c r="U213" s="338"/>
      <c r="V213" s="338">
        <v>0</v>
      </c>
      <c r="W213" s="338"/>
      <c r="X213" s="338"/>
      <c r="Y213" s="338"/>
      <c r="Z213" s="338"/>
      <c r="AA213" s="353"/>
      <c r="AB213" s="353"/>
      <c r="AC213" s="353"/>
      <c r="AD213" s="353"/>
      <c r="AE213" s="353"/>
      <c r="AF213" s="312"/>
      <c r="AG213" s="312"/>
      <c r="AH213" s="312"/>
      <c r="AI213" s="338"/>
    </row>
    <row r="214" spans="1:35" ht="18.75" thickBot="1">
      <c r="A214" s="474"/>
      <c r="B214" s="474"/>
      <c r="C214" s="475"/>
      <c r="D214" s="475"/>
      <c r="E214" s="475"/>
      <c r="F214" s="475"/>
      <c r="G214" s="476"/>
      <c r="H214" s="477"/>
      <c r="I214" s="477"/>
      <c r="J214" s="477"/>
      <c r="K214" s="477"/>
      <c r="L214" s="477"/>
      <c r="M214" s="477"/>
      <c r="N214" s="477"/>
      <c r="O214" s="477"/>
      <c r="P214" s="477"/>
      <c r="Q214" s="477"/>
      <c r="R214" s="477"/>
      <c r="S214" s="477"/>
      <c r="T214" s="477"/>
      <c r="U214" s="477"/>
      <c r="V214" s="338"/>
      <c r="W214" s="477"/>
      <c r="X214" s="477"/>
      <c r="Y214" s="477"/>
      <c r="Z214" s="477"/>
      <c r="AA214" s="491"/>
      <c r="AB214" s="491"/>
      <c r="AC214" s="491"/>
      <c r="AD214" s="491"/>
      <c r="AE214" s="491"/>
      <c r="AF214" s="466"/>
      <c r="AG214" s="466"/>
      <c r="AH214" s="466"/>
      <c r="AI214" s="482"/>
    </row>
    <row r="215" spans="1:35" s="104" customFormat="1" ht="16.5" thickTop="1">
      <c r="A215" s="539">
        <v>4</v>
      </c>
      <c r="B215" s="500" t="s">
        <v>818</v>
      </c>
      <c r="C215" s="325"/>
      <c r="D215" s="325"/>
      <c r="E215" s="325"/>
      <c r="F215" s="325"/>
      <c r="G215" s="372"/>
      <c r="H215" s="340"/>
      <c r="I215" s="340"/>
      <c r="J215" s="340"/>
      <c r="K215" s="340"/>
      <c r="L215" s="340"/>
      <c r="M215" s="340"/>
      <c r="N215" s="340"/>
      <c r="O215" s="340"/>
      <c r="P215" s="340"/>
      <c r="Q215" s="340"/>
      <c r="R215" s="340"/>
      <c r="S215" s="340"/>
      <c r="T215" s="340"/>
      <c r="U215" s="340"/>
      <c r="V215" s="340"/>
      <c r="W215" s="340"/>
      <c r="X215" s="340"/>
      <c r="Y215" s="340"/>
      <c r="Z215" s="340"/>
      <c r="AA215" s="358"/>
      <c r="AB215" s="358"/>
      <c r="AC215" s="358"/>
      <c r="AD215" s="358"/>
      <c r="AE215" s="358"/>
      <c r="AF215" s="309"/>
      <c r="AG215" s="310"/>
      <c r="AH215" s="311"/>
      <c r="AI215" s="492"/>
    </row>
    <row r="216" spans="1:35">
      <c r="A216" s="474"/>
      <c r="B216" s="474"/>
      <c r="C216" s="475"/>
      <c r="D216" s="475"/>
      <c r="E216" s="475"/>
      <c r="F216" s="475"/>
      <c r="G216" s="476"/>
      <c r="H216" s="477"/>
      <c r="I216" s="477"/>
      <c r="J216" s="477"/>
      <c r="K216" s="477"/>
      <c r="L216" s="477"/>
      <c r="M216" s="477"/>
      <c r="N216" s="477"/>
      <c r="O216" s="477"/>
      <c r="P216" s="477"/>
      <c r="Q216" s="477"/>
      <c r="R216" s="477"/>
      <c r="S216" s="477"/>
      <c r="T216" s="477"/>
      <c r="U216" s="477"/>
      <c r="V216" s="338"/>
      <c r="W216" s="477"/>
      <c r="X216" s="477"/>
      <c r="Y216" s="477"/>
      <c r="Z216" s="477"/>
      <c r="AA216" s="491"/>
      <c r="AB216" s="491"/>
      <c r="AC216" s="491"/>
      <c r="AD216" s="491"/>
      <c r="AE216" s="491"/>
      <c r="AF216" s="466"/>
      <c r="AG216" s="466"/>
      <c r="AH216" s="466"/>
      <c r="AI216" s="482"/>
    </row>
    <row r="217" spans="1:35" s="447" customFormat="1" ht="38.25">
      <c r="A217" s="441"/>
      <c r="B217" s="441">
        <v>30</v>
      </c>
      <c r="C217" s="442" t="s">
        <v>947</v>
      </c>
      <c r="D217" s="442" t="s">
        <v>821</v>
      </c>
      <c r="E217" s="442"/>
      <c r="F217" s="442"/>
      <c r="G217" s="443"/>
      <c r="H217" s="444"/>
      <c r="I217" s="444"/>
      <c r="J217" s="444" t="s">
        <v>273</v>
      </c>
      <c r="K217" s="444"/>
      <c r="L217" s="444"/>
      <c r="M217" s="444"/>
      <c r="N217" s="444" t="s">
        <v>483</v>
      </c>
      <c r="O217" s="444"/>
      <c r="P217" s="444"/>
      <c r="Q217" s="444"/>
      <c r="R217" s="444"/>
      <c r="S217" s="444"/>
      <c r="T217" s="444"/>
      <c r="U217" s="444"/>
      <c r="V217" s="338">
        <v>0</v>
      </c>
      <c r="W217" s="444"/>
      <c r="X217" s="444"/>
      <c r="Y217" s="444"/>
      <c r="Z217" s="444"/>
      <c r="AA217" s="445"/>
      <c r="AB217" s="445"/>
      <c r="AC217" s="445"/>
      <c r="AD217" s="445"/>
      <c r="AE217" s="445"/>
      <c r="AF217" s="446"/>
      <c r="AG217" s="446"/>
      <c r="AH217" s="446"/>
      <c r="AI217" s="444"/>
    </row>
    <row r="218" spans="1:35" ht="63.75" hidden="1">
      <c r="A218" s="437"/>
      <c r="B218" s="437"/>
      <c r="C218" s="434" t="s">
        <v>948</v>
      </c>
      <c r="D218" s="323" t="s">
        <v>385</v>
      </c>
      <c r="E218" s="323" t="s">
        <v>950</v>
      </c>
      <c r="F218" s="327"/>
      <c r="G218" s="371" t="s">
        <v>276</v>
      </c>
      <c r="H218" s="337"/>
      <c r="I218" s="337"/>
      <c r="J218" s="339"/>
      <c r="K218" s="338" t="s">
        <v>286</v>
      </c>
      <c r="L218" s="338"/>
      <c r="M218" s="338"/>
      <c r="N218" s="338" t="s">
        <v>483</v>
      </c>
      <c r="O218" s="338"/>
      <c r="P218" s="338"/>
      <c r="Q218" s="338"/>
      <c r="R218" s="338"/>
      <c r="S218" s="338"/>
      <c r="T218" s="338"/>
      <c r="U218" s="338"/>
      <c r="V218" s="338">
        <v>0</v>
      </c>
      <c r="W218" s="338"/>
      <c r="X218" s="338"/>
      <c r="Y218" s="338"/>
      <c r="Z218" s="338"/>
      <c r="AA218" s="387"/>
      <c r="AB218" s="387"/>
      <c r="AC218" s="387"/>
      <c r="AD218" s="387"/>
      <c r="AE218" s="387"/>
      <c r="AF218" s="312"/>
      <c r="AG218" s="312"/>
      <c r="AH218" s="312"/>
      <c r="AI218" s="338"/>
    </row>
    <row r="219" spans="1:35" ht="25.5" hidden="1">
      <c r="A219" s="437"/>
      <c r="B219" s="437"/>
      <c r="C219" s="323"/>
      <c r="D219" s="323" t="s">
        <v>949</v>
      </c>
      <c r="E219" s="323"/>
      <c r="F219" s="327"/>
      <c r="G219" s="371" t="s">
        <v>276</v>
      </c>
      <c r="H219" s="337"/>
      <c r="I219" s="337"/>
      <c r="J219" s="339"/>
      <c r="K219" s="338" t="s">
        <v>283</v>
      </c>
      <c r="L219" s="339" t="s">
        <v>38</v>
      </c>
      <c r="M219" s="338"/>
      <c r="N219" s="338" t="s">
        <v>483</v>
      </c>
      <c r="O219" s="338"/>
      <c r="P219" s="338"/>
      <c r="Q219" s="338"/>
      <c r="R219" s="338"/>
      <c r="S219" s="338"/>
      <c r="T219" s="338"/>
      <c r="U219" s="338"/>
      <c r="V219" s="338">
        <v>0</v>
      </c>
      <c r="W219" s="338"/>
      <c r="X219" s="338"/>
      <c r="Y219" s="338"/>
      <c r="Z219" s="338"/>
      <c r="AA219" s="387"/>
      <c r="AB219" s="387"/>
      <c r="AC219" s="387"/>
      <c r="AD219" s="387"/>
      <c r="AE219" s="387"/>
      <c r="AF219" s="312"/>
      <c r="AG219" s="312"/>
      <c r="AH219" s="312"/>
      <c r="AI219" s="338"/>
    </row>
    <row r="220" spans="1:35" s="447" customFormat="1" ht="51">
      <c r="A220" s="441"/>
      <c r="B220" s="441">
        <v>31</v>
      </c>
      <c r="C220" s="442" t="s">
        <v>832</v>
      </c>
      <c r="D220" s="442" t="s">
        <v>642</v>
      </c>
      <c r="E220" s="442"/>
      <c r="F220" s="448"/>
      <c r="G220" s="444"/>
      <c r="H220" s="444"/>
      <c r="I220" s="444"/>
      <c r="J220" s="444"/>
      <c r="K220" s="444"/>
      <c r="L220" s="444"/>
      <c r="M220" s="444"/>
      <c r="N220" s="444"/>
      <c r="O220" s="444"/>
      <c r="P220" s="444"/>
      <c r="Q220" s="444"/>
      <c r="R220" s="444"/>
      <c r="S220" s="444"/>
      <c r="T220" s="444"/>
      <c r="U220" s="444"/>
      <c r="V220" s="338">
        <v>0</v>
      </c>
      <c r="W220" s="444"/>
      <c r="X220" s="444"/>
      <c r="Y220" s="444"/>
      <c r="Z220" s="444"/>
      <c r="AA220" s="445"/>
      <c r="AB220" s="445"/>
      <c r="AC220" s="445"/>
      <c r="AD220" s="445"/>
      <c r="AE220" s="445"/>
      <c r="AF220" s="446"/>
      <c r="AG220" s="446"/>
      <c r="AH220" s="446"/>
      <c r="AI220" s="444"/>
    </row>
    <row r="221" spans="1:35" ht="63.75" hidden="1">
      <c r="A221" s="437"/>
      <c r="B221" s="437"/>
      <c r="C221" s="323" t="s">
        <v>524</v>
      </c>
      <c r="D221" s="323" t="s">
        <v>724</v>
      </c>
      <c r="E221" s="497" t="s">
        <v>1119</v>
      </c>
      <c r="F221" s="327"/>
      <c r="G221" s="339" t="s">
        <v>275</v>
      </c>
      <c r="H221" s="338" t="s">
        <v>273</v>
      </c>
      <c r="I221" s="338"/>
      <c r="J221" s="338"/>
      <c r="K221" s="338" t="s">
        <v>288</v>
      </c>
      <c r="L221" s="339" t="s">
        <v>744</v>
      </c>
      <c r="M221" s="338"/>
      <c r="N221" s="338" t="s">
        <v>483</v>
      </c>
      <c r="O221" s="338"/>
      <c r="P221" s="338"/>
      <c r="Q221" s="338"/>
      <c r="R221" s="338"/>
      <c r="S221" s="338"/>
      <c r="T221" s="338"/>
      <c r="U221" s="338"/>
      <c r="V221" s="338">
        <v>0</v>
      </c>
      <c r="W221" s="338"/>
      <c r="X221" s="338"/>
      <c r="Y221" s="338"/>
      <c r="Z221" s="338"/>
      <c r="AA221" s="353"/>
      <c r="AB221" s="353"/>
      <c r="AC221" s="353"/>
      <c r="AD221" s="353"/>
      <c r="AE221" s="353"/>
      <c r="AF221" s="312"/>
      <c r="AG221" s="312"/>
      <c r="AH221" s="312"/>
      <c r="AI221" s="338"/>
    </row>
    <row r="222" spans="1:35" ht="38.25" hidden="1">
      <c r="A222" s="437"/>
      <c r="B222" s="437"/>
      <c r="C222" s="323" t="s">
        <v>831</v>
      </c>
      <c r="D222" s="323" t="s">
        <v>995</v>
      </c>
      <c r="E222" s="498" t="s">
        <v>951</v>
      </c>
      <c r="F222" s="327"/>
      <c r="G222" s="339" t="s">
        <v>276</v>
      </c>
      <c r="H222" s="338"/>
      <c r="I222" s="338"/>
      <c r="J222" s="338"/>
      <c r="K222" s="338" t="s">
        <v>288</v>
      </c>
      <c r="L222" s="339" t="s">
        <v>744</v>
      </c>
      <c r="M222" s="338"/>
      <c r="N222" s="338" t="s">
        <v>483</v>
      </c>
      <c r="O222" s="338"/>
      <c r="P222" s="338"/>
      <c r="Q222" s="338"/>
      <c r="R222" s="338"/>
      <c r="S222" s="338"/>
      <c r="T222" s="338"/>
      <c r="U222" s="338"/>
      <c r="V222" s="338">
        <v>0</v>
      </c>
      <c r="W222" s="338"/>
      <c r="X222" s="338"/>
      <c r="Y222" s="338"/>
      <c r="Z222" s="338"/>
      <c r="AA222" s="353"/>
      <c r="AB222" s="353"/>
      <c r="AC222" s="353"/>
      <c r="AD222" s="353"/>
      <c r="AE222" s="353"/>
      <c r="AF222" s="312"/>
      <c r="AG222" s="312"/>
      <c r="AH222" s="312"/>
      <c r="AI222" s="338"/>
    </row>
    <row r="223" spans="1:35" s="437" customFormat="1" hidden="1">
      <c r="E223" s="495" t="s">
        <v>834</v>
      </c>
      <c r="V223" s="338">
        <v>0</v>
      </c>
    </row>
    <row r="224" spans="1:35" s="437" customFormat="1" hidden="1">
      <c r="E224" s="495" t="s">
        <v>835</v>
      </c>
      <c r="V224" s="338">
        <v>0</v>
      </c>
    </row>
    <row r="225" spans="1:35" s="312" customFormat="1" ht="38.25" hidden="1">
      <c r="A225" s="437"/>
      <c r="B225" s="437"/>
      <c r="C225" s="324"/>
      <c r="D225" s="323" t="s">
        <v>829</v>
      </c>
      <c r="E225" s="324"/>
      <c r="F225" s="327"/>
      <c r="G225" s="371" t="s">
        <v>276</v>
      </c>
      <c r="H225" s="337"/>
      <c r="I225" s="337"/>
      <c r="J225" s="339"/>
      <c r="K225" s="338" t="s">
        <v>284</v>
      </c>
      <c r="L225" s="339" t="s">
        <v>744</v>
      </c>
      <c r="M225" s="338"/>
      <c r="N225" s="338" t="s">
        <v>483</v>
      </c>
      <c r="O225" s="338"/>
      <c r="P225" s="338"/>
      <c r="Q225" s="338"/>
      <c r="R225" s="338"/>
      <c r="S225" s="338"/>
      <c r="T225" s="338"/>
      <c r="U225" s="338"/>
      <c r="V225" s="338">
        <v>0</v>
      </c>
      <c r="W225" s="338"/>
      <c r="X225" s="338"/>
      <c r="Y225" s="338"/>
      <c r="Z225" s="338"/>
      <c r="AA225" s="387"/>
      <c r="AB225" s="387"/>
      <c r="AC225" s="387"/>
      <c r="AD225" s="387"/>
      <c r="AE225" s="387"/>
      <c r="AI225" s="338"/>
    </row>
    <row r="226" spans="1:35" s="312" customFormat="1" ht="38.25" hidden="1">
      <c r="A226" s="437"/>
      <c r="B226" s="437"/>
      <c r="C226" s="323"/>
      <c r="D226" s="323" t="s">
        <v>828</v>
      </c>
      <c r="E226" s="323"/>
      <c r="F226" s="327"/>
      <c r="G226" s="371" t="s">
        <v>276</v>
      </c>
      <c r="H226" s="337"/>
      <c r="I226" s="337"/>
      <c r="J226" s="339"/>
      <c r="K226" s="338" t="s">
        <v>284</v>
      </c>
      <c r="L226" s="339" t="s">
        <v>744</v>
      </c>
      <c r="M226" s="338"/>
      <c r="N226" s="338" t="s">
        <v>483</v>
      </c>
      <c r="O226" s="338"/>
      <c r="P226" s="338"/>
      <c r="Q226" s="338"/>
      <c r="R226" s="338"/>
      <c r="S226" s="338"/>
      <c r="T226" s="338"/>
      <c r="U226" s="338"/>
      <c r="V226" s="338">
        <v>0</v>
      </c>
      <c r="W226" s="338"/>
      <c r="X226" s="338"/>
      <c r="Y226" s="338"/>
      <c r="Z226" s="338"/>
      <c r="AA226" s="387"/>
      <c r="AB226" s="387"/>
      <c r="AC226" s="387"/>
      <c r="AD226" s="387"/>
      <c r="AE226" s="387"/>
      <c r="AI226" s="338"/>
    </row>
    <row r="227" spans="1:35" s="312" customFormat="1" ht="25.5" hidden="1">
      <c r="A227" s="437"/>
      <c r="B227" s="437"/>
      <c r="C227" s="323"/>
      <c r="D227" s="323" t="s">
        <v>827</v>
      </c>
      <c r="E227" s="323"/>
      <c r="F227" s="327"/>
      <c r="G227" s="371" t="s">
        <v>276</v>
      </c>
      <c r="H227" s="337"/>
      <c r="I227" s="337"/>
      <c r="J227" s="339"/>
      <c r="K227" s="338" t="s">
        <v>284</v>
      </c>
      <c r="L227" s="339" t="s">
        <v>744</v>
      </c>
      <c r="M227" s="338"/>
      <c r="N227" s="338" t="s">
        <v>483</v>
      </c>
      <c r="O227" s="338"/>
      <c r="P227" s="338"/>
      <c r="Q227" s="338"/>
      <c r="R227" s="338"/>
      <c r="S227" s="338"/>
      <c r="T227" s="338"/>
      <c r="U227" s="338"/>
      <c r="V227" s="338">
        <v>0</v>
      </c>
      <c r="W227" s="338"/>
      <c r="X227" s="338"/>
      <c r="Y227" s="338"/>
      <c r="Z227" s="338"/>
      <c r="AA227" s="387"/>
      <c r="AB227" s="387"/>
      <c r="AC227" s="387"/>
      <c r="AD227" s="387"/>
      <c r="AE227" s="387"/>
      <c r="AI227" s="338"/>
    </row>
    <row r="228" spans="1:35" s="312" customFormat="1" ht="38.25" hidden="1">
      <c r="A228" s="437"/>
      <c r="B228" s="437"/>
      <c r="C228" s="323"/>
      <c r="D228" s="323" t="s">
        <v>830</v>
      </c>
      <c r="E228" s="323"/>
      <c r="F228" s="327"/>
      <c r="G228" s="371" t="s">
        <v>276</v>
      </c>
      <c r="H228" s="337"/>
      <c r="I228" s="337"/>
      <c r="J228" s="339" t="s">
        <v>273</v>
      </c>
      <c r="K228" s="338" t="s">
        <v>286</v>
      </c>
      <c r="L228" s="339" t="s">
        <v>744</v>
      </c>
      <c r="M228" s="338"/>
      <c r="N228" s="338" t="s">
        <v>483</v>
      </c>
      <c r="O228" s="338"/>
      <c r="P228" s="338"/>
      <c r="Q228" s="338"/>
      <c r="R228" s="338"/>
      <c r="S228" s="338"/>
      <c r="T228" s="338"/>
      <c r="U228" s="338"/>
      <c r="V228" s="338">
        <v>0</v>
      </c>
      <c r="W228" s="338"/>
      <c r="X228" s="338"/>
      <c r="Y228" s="338"/>
      <c r="Z228" s="338"/>
      <c r="AA228" s="387"/>
      <c r="AB228" s="387"/>
      <c r="AC228" s="387"/>
      <c r="AD228" s="387"/>
      <c r="AE228" s="387"/>
      <c r="AI228" s="338"/>
    </row>
    <row r="229" spans="1:35" s="447" customFormat="1" ht="51">
      <c r="A229" s="512"/>
      <c r="B229" s="512">
        <v>32</v>
      </c>
      <c r="C229" s="513" t="s">
        <v>833</v>
      </c>
      <c r="D229" s="513" t="s">
        <v>822</v>
      </c>
      <c r="E229" s="513"/>
      <c r="F229" s="513"/>
      <c r="G229" s="514"/>
      <c r="H229" s="515"/>
      <c r="I229" s="515"/>
      <c r="J229" s="515" t="s">
        <v>273</v>
      </c>
      <c r="K229" s="515"/>
      <c r="L229" s="515"/>
      <c r="M229" s="515"/>
      <c r="N229" s="515" t="s">
        <v>483</v>
      </c>
      <c r="O229" s="515"/>
      <c r="P229" s="515"/>
      <c r="Q229" s="515"/>
      <c r="R229" s="515"/>
      <c r="S229" s="515"/>
      <c r="T229" s="515"/>
      <c r="U229" s="515"/>
      <c r="V229" s="338">
        <v>0</v>
      </c>
      <c r="W229" s="515"/>
      <c r="X229" s="515"/>
      <c r="Y229" s="515"/>
      <c r="Z229" s="515"/>
      <c r="AA229" s="516"/>
      <c r="AB229" s="516"/>
      <c r="AC229" s="516"/>
      <c r="AD229" s="516"/>
      <c r="AE229" s="516"/>
      <c r="AF229" s="517"/>
      <c r="AG229" s="517"/>
      <c r="AH229" s="517"/>
      <c r="AI229" s="515"/>
    </row>
    <row r="230" spans="1:35" s="352" customFormat="1" ht="38.25" hidden="1">
      <c r="A230" s="437"/>
      <c r="B230" s="437"/>
      <c r="C230" s="323" t="s">
        <v>380</v>
      </c>
      <c r="D230" s="323" t="s">
        <v>381</v>
      </c>
      <c r="E230" s="323"/>
      <c r="F230" s="323"/>
      <c r="G230" s="371" t="s">
        <v>276</v>
      </c>
      <c r="H230" s="339"/>
      <c r="I230" s="339"/>
      <c r="J230" s="339" t="s">
        <v>273</v>
      </c>
      <c r="K230" s="339" t="s">
        <v>286</v>
      </c>
      <c r="L230" s="507"/>
      <c r="M230" s="339"/>
      <c r="N230" s="339" t="s">
        <v>483</v>
      </c>
      <c r="O230" s="339"/>
      <c r="P230" s="339"/>
      <c r="Q230" s="338"/>
      <c r="R230" s="339"/>
      <c r="S230" s="339"/>
      <c r="T230" s="339"/>
      <c r="U230" s="339"/>
      <c r="V230" s="338">
        <v>0</v>
      </c>
      <c r="W230" s="339"/>
      <c r="X230" s="339"/>
      <c r="Y230" s="338"/>
      <c r="Z230" s="339"/>
      <c r="AA230" s="386"/>
      <c r="AB230" s="386"/>
      <c r="AC230" s="386"/>
      <c r="AD230" s="386"/>
      <c r="AE230" s="386"/>
      <c r="AF230" s="351"/>
      <c r="AG230" s="351"/>
      <c r="AH230" s="351"/>
      <c r="AI230" s="339"/>
    </row>
    <row r="231" spans="1:35" ht="51" hidden="1">
      <c r="A231" s="437"/>
      <c r="B231" s="437"/>
      <c r="C231" s="323" t="s">
        <v>386</v>
      </c>
      <c r="D231" s="323" t="s">
        <v>837</v>
      </c>
      <c r="E231" s="323"/>
      <c r="F231" s="327"/>
      <c r="G231" s="371" t="s">
        <v>276</v>
      </c>
      <c r="H231" s="337"/>
      <c r="I231" s="337"/>
      <c r="J231" s="339"/>
      <c r="K231" s="338" t="s">
        <v>286</v>
      </c>
      <c r="L231" s="508"/>
      <c r="M231" s="338"/>
      <c r="N231" s="338" t="s">
        <v>483</v>
      </c>
      <c r="O231" s="338"/>
      <c r="P231" s="338"/>
      <c r="Q231" s="338"/>
      <c r="R231" s="338"/>
      <c r="S231" s="338"/>
      <c r="T231" s="338"/>
      <c r="U231" s="338"/>
      <c r="V231" s="338">
        <v>0</v>
      </c>
      <c r="W231" s="338"/>
      <c r="X231" s="338"/>
      <c r="Y231" s="338"/>
      <c r="Z231" s="338"/>
      <c r="AA231" s="387"/>
      <c r="AB231" s="387"/>
      <c r="AC231" s="387"/>
      <c r="AD231" s="387"/>
      <c r="AE231" s="387"/>
      <c r="AF231" s="312"/>
      <c r="AG231" s="312"/>
      <c r="AH231" s="312"/>
      <c r="AI231" s="338"/>
    </row>
    <row r="232" spans="1:35" ht="38.25" hidden="1">
      <c r="A232" s="437"/>
      <c r="B232" s="437"/>
      <c r="C232" s="323" t="s">
        <v>823</v>
      </c>
      <c r="D232" s="323" t="s">
        <v>824</v>
      </c>
      <c r="E232" s="498" t="s">
        <v>951</v>
      </c>
      <c r="F232" s="327"/>
      <c r="G232" s="371" t="s">
        <v>276</v>
      </c>
      <c r="H232" s="337"/>
      <c r="I232" s="337"/>
      <c r="J232" s="339"/>
      <c r="K232" s="338"/>
      <c r="L232" s="338"/>
      <c r="M232" s="338"/>
      <c r="N232" s="338"/>
      <c r="O232" s="338"/>
      <c r="P232" s="338"/>
      <c r="Q232" s="338"/>
      <c r="R232" s="338"/>
      <c r="S232" s="338"/>
      <c r="T232" s="338"/>
      <c r="U232" s="338"/>
      <c r="V232" s="338">
        <v>0</v>
      </c>
      <c r="W232" s="338"/>
      <c r="X232" s="338"/>
      <c r="Y232" s="338"/>
      <c r="Z232" s="338"/>
      <c r="AA232" s="387"/>
      <c r="AB232" s="387"/>
      <c r="AC232" s="387"/>
      <c r="AD232" s="387"/>
      <c r="AE232" s="387"/>
      <c r="AF232" s="312"/>
      <c r="AG232" s="312"/>
      <c r="AH232" s="312"/>
      <c r="AI232" s="338"/>
    </row>
    <row r="233" spans="1:35" ht="38.25" hidden="1">
      <c r="A233" s="437"/>
      <c r="B233" s="437"/>
      <c r="C233" s="323" t="s">
        <v>825</v>
      </c>
      <c r="D233" s="323" t="s">
        <v>826</v>
      </c>
      <c r="E233" s="323"/>
      <c r="F233" s="327"/>
      <c r="G233" s="371" t="s">
        <v>276</v>
      </c>
      <c r="H233" s="337"/>
      <c r="I233" s="337"/>
      <c r="J233" s="339"/>
      <c r="K233" s="338"/>
      <c r="L233" s="338"/>
      <c r="M233" s="338"/>
      <c r="N233" s="338"/>
      <c r="O233" s="338"/>
      <c r="P233" s="338"/>
      <c r="Q233" s="338"/>
      <c r="R233" s="338"/>
      <c r="S233" s="338"/>
      <c r="T233" s="338"/>
      <c r="U233" s="338"/>
      <c r="V233" s="338">
        <v>0</v>
      </c>
      <c r="W233" s="338"/>
      <c r="X233" s="338"/>
      <c r="Y233" s="338"/>
      <c r="Z233" s="338"/>
      <c r="AA233" s="387"/>
      <c r="AB233" s="387"/>
      <c r="AC233" s="387"/>
      <c r="AD233" s="387"/>
      <c r="AE233" s="387"/>
      <c r="AF233" s="312"/>
      <c r="AG233" s="312"/>
      <c r="AH233" s="312"/>
      <c r="AI233" s="338"/>
    </row>
    <row r="234" spans="1:35" hidden="1">
      <c r="A234" s="437"/>
      <c r="B234" s="437"/>
      <c r="C234" s="323"/>
      <c r="D234" s="323"/>
      <c r="E234" s="323"/>
      <c r="F234" s="323"/>
      <c r="G234" s="371"/>
      <c r="H234" s="339"/>
      <c r="I234" s="339"/>
      <c r="J234" s="339"/>
      <c r="K234" s="339"/>
      <c r="L234" s="338"/>
      <c r="M234" s="338"/>
      <c r="N234" s="338"/>
      <c r="O234" s="338"/>
      <c r="P234" s="338"/>
      <c r="Q234" s="338"/>
      <c r="R234" s="338"/>
      <c r="S234" s="338"/>
      <c r="T234" s="338"/>
      <c r="U234" s="338"/>
      <c r="V234" s="338">
        <v>0</v>
      </c>
      <c r="W234" s="338"/>
      <c r="X234" s="338"/>
      <c r="Y234" s="338"/>
      <c r="Z234" s="338"/>
      <c r="AA234" s="353"/>
      <c r="AB234" s="353"/>
      <c r="AC234" s="353"/>
      <c r="AD234" s="353"/>
      <c r="AE234" s="353"/>
      <c r="AF234" s="312"/>
      <c r="AG234" s="312"/>
      <c r="AH234" s="312"/>
      <c r="AI234" s="338"/>
    </row>
    <row r="235" spans="1:35" ht="18.75" thickBot="1">
      <c r="A235" s="474"/>
      <c r="B235" s="474"/>
      <c r="C235" s="475"/>
      <c r="D235" s="475"/>
      <c r="E235" s="475"/>
      <c r="F235" s="475"/>
      <c r="G235" s="476"/>
      <c r="H235" s="477"/>
      <c r="I235" s="477"/>
      <c r="J235" s="477"/>
      <c r="K235" s="477"/>
      <c r="L235" s="477"/>
      <c r="M235" s="477"/>
      <c r="N235" s="477"/>
      <c r="O235" s="477"/>
      <c r="P235" s="477"/>
      <c r="Q235" s="477"/>
      <c r="R235" s="477"/>
      <c r="S235" s="477"/>
      <c r="T235" s="477"/>
      <c r="U235" s="477"/>
      <c r="V235" s="338"/>
      <c r="W235" s="477"/>
      <c r="X235" s="477"/>
      <c r="Y235" s="477"/>
      <c r="Z235" s="477"/>
      <c r="AA235" s="491"/>
      <c r="AB235" s="491"/>
      <c r="AC235" s="491"/>
      <c r="AD235" s="491"/>
      <c r="AE235" s="491"/>
      <c r="AF235" s="466"/>
      <c r="AG235" s="466"/>
      <c r="AH235" s="466"/>
      <c r="AI235" s="482"/>
    </row>
    <row r="236" spans="1:35" s="104" customFormat="1" ht="16.5" thickTop="1">
      <c r="A236" s="539">
        <v>5</v>
      </c>
      <c r="B236" s="500" t="s">
        <v>838</v>
      </c>
      <c r="C236" s="325"/>
      <c r="D236" s="325"/>
      <c r="E236" s="325"/>
      <c r="F236" s="325"/>
      <c r="G236" s="372"/>
      <c r="H236" s="340"/>
      <c r="I236" s="340"/>
      <c r="J236" s="340"/>
      <c r="K236" s="340"/>
      <c r="L236" s="340"/>
      <c r="M236" s="340"/>
      <c r="N236" s="340"/>
      <c r="O236" s="340"/>
      <c r="P236" s="340"/>
      <c r="Q236" s="340"/>
      <c r="R236" s="340"/>
      <c r="S236" s="340"/>
      <c r="T236" s="340"/>
      <c r="U236" s="340"/>
      <c r="V236" s="340"/>
      <c r="W236" s="340"/>
      <c r="X236" s="340"/>
      <c r="Y236" s="340"/>
      <c r="Z236" s="340"/>
      <c r="AA236" s="358"/>
      <c r="AB236" s="358"/>
      <c r="AC236" s="358"/>
      <c r="AD236" s="358"/>
      <c r="AE236" s="358"/>
      <c r="AF236" s="309"/>
      <c r="AG236" s="310"/>
      <c r="AH236" s="311"/>
      <c r="AI236" s="492"/>
    </row>
    <row r="237" spans="1:35">
      <c r="A237" s="474"/>
      <c r="B237" s="474"/>
      <c r="C237" s="502" t="s">
        <v>839</v>
      </c>
      <c r="D237" s="475"/>
      <c r="E237" s="475"/>
      <c r="F237" s="475"/>
      <c r="G237" s="476"/>
      <c r="H237" s="477"/>
      <c r="I237" s="477"/>
      <c r="J237" s="477"/>
      <c r="K237" s="477"/>
      <c r="L237" s="477"/>
      <c r="M237" s="477"/>
      <c r="N237" s="477"/>
      <c r="O237" s="477"/>
      <c r="P237" s="477"/>
      <c r="Q237" s="477"/>
      <c r="R237" s="477"/>
      <c r="S237" s="477"/>
      <c r="T237" s="477"/>
      <c r="U237" s="477"/>
      <c r="V237" s="338"/>
      <c r="W237" s="477"/>
      <c r="X237" s="477"/>
      <c r="Y237" s="477"/>
      <c r="Z237" s="477"/>
      <c r="AA237" s="491"/>
      <c r="AB237" s="491"/>
      <c r="AC237" s="491"/>
      <c r="AD237" s="491"/>
      <c r="AE237" s="491"/>
      <c r="AF237" s="466"/>
      <c r="AG237" s="466"/>
      <c r="AH237" s="466"/>
      <c r="AI237" s="482"/>
    </row>
    <row r="238" spans="1:35" s="447" customFormat="1" ht="38.25">
      <c r="A238" s="441"/>
      <c r="B238" s="441">
        <v>33</v>
      </c>
      <c r="C238" s="442" t="s">
        <v>952</v>
      </c>
      <c r="D238" s="442" t="s">
        <v>650</v>
      </c>
      <c r="E238" s="442"/>
      <c r="F238" s="442"/>
      <c r="G238" s="443"/>
      <c r="H238" s="444"/>
      <c r="I238" s="444"/>
      <c r="J238" s="444"/>
      <c r="K238" s="444"/>
      <c r="L238" s="444"/>
      <c r="M238" s="444"/>
      <c r="N238" s="444"/>
      <c r="O238" s="444"/>
      <c r="P238" s="444"/>
      <c r="Q238" s="444"/>
      <c r="R238" s="444"/>
      <c r="S238" s="444"/>
      <c r="T238" s="444"/>
      <c r="U238" s="444"/>
      <c r="V238" s="338">
        <v>0</v>
      </c>
      <c r="W238" s="444"/>
      <c r="X238" s="444"/>
      <c r="Y238" s="444"/>
      <c r="Z238" s="444"/>
      <c r="AA238" s="445"/>
      <c r="AB238" s="445"/>
      <c r="AC238" s="445"/>
      <c r="AD238" s="445"/>
      <c r="AE238" s="445"/>
      <c r="AF238" s="446"/>
      <c r="AG238" s="446"/>
      <c r="AH238" s="446"/>
      <c r="AI238" s="444"/>
    </row>
    <row r="239" spans="1:35" s="352" customFormat="1" ht="25.5" hidden="1">
      <c r="A239" s="437"/>
      <c r="B239" s="437"/>
      <c r="C239" s="323" t="s">
        <v>364</v>
      </c>
      <c r="D239" s="323" t="s">
        <v>840</v>
      </c>
      <c r="E239" s="323"/>
      <c r="F239" s="323"/>
      <c r="G239" s="371" t="s">
        <v>275</v>
      </c>
      <c r="H239" s="339" t="s">
        <v>273</v>
      </c>
      <c r="I239" s="339"/>
      <c r="J239" s="339" t="s">
        <v>273</v>
      </c>
      <c r="K239" s="339" t="s">
        <v>287</v>
      </c>
      <c r="L239" s="339" t="s">
        <v>366</v>
      </c>
      <c r="M239" s="339"/>
      <c r="N239" s="339" t="s">
        <v>483</v>
      </c>
      <c r="O239" s="339"/>
      <c r="P239" s="339"/>
      <c r="Q239" s="338"/>
      <c r="R239" s="339"/>
      <c r="S239" s="339"/>
      <c r="T239" s="339"/>
      <c r="U239" s="339"/>
      <c r="V239" s="338">
        <v>0</v>
      </c>
      <c r="W239" s="339"/>
      <c r="X239" s="339"/>
      <c r="Y239" s="338"/>
      <c r="Z239" s="339"/>
      <c r="AA239" s="356"/>
      <c r="AB239" s="356"/>
      <c r="AC239" s="356"/>
      <c r="AD239" s="356"/>
      <c r="AE239" s="356"/>
      <c r="AF239" s="351"/>
      <c r="AG239" s="351"/>
      <c r="AH239" s="351"/>
      <c r="AI239" s="339"/>
    </row>
    <row r="240" spans="1:35" s="352" customFormat="1" ht="38.25" hidden="1">
      <c r="A240" s="437"/>
      <c r="B240" s="437"/>
      <c r="C240" s="323"/>
      <c r="D240" s="323" t="s">
        <v>953</v>
      </c>
      <c r="E240" s="323"/>
      <c r="F240" s="323"/>
      <c r="G240" s="371" t="s">
        <v>275</v>
      </c>
      <c r="H240" s="339" t="s">
        <v>273</v>
      </c>
      <c r="I240" s="339"/>
      <c r="J240" s="339" t="s">
        <v>273</v>
      </c>
      <c r="K240" s="339" t="s">
        <v>286</v>
      </c>
      <c r="L240" s="339" t="s">
        <v>39</v>
      </c>
      <c r="M240" s="339"/>
      <c r="N240" s="339" t="s">
        <v>483</v>
      </c>
      <c r="O240" s="339"/>
      <c r="P240" s="339"/>
      <c r="Q240" s="338"/>
      <c r="R240" s="339"/>
      <c r="S240" s="339"/>
      <c r="T240" s="339"/>
      <c r="U240" s="339"/>
      <c r="V240" s="338">
        <v>0</v>
      </c>
      <c r="W240" s="339"/>
      <c r="X240" s="339"/>
      <c r="Y240" s="338"/>
      <c r="Z240" s="339"/>
      <c r="AA240" s="356"/>
      <c r="AB240" s="356"/>
      <c r="AC240" s="356"/>
      <c r="AD240" s="356"/>
      <c r="AE240" s="356"/>
      <c r="AF240" s="351"/>
      <c r="AG240" s="351"/>
      <c r="AH240" s="351"/>
      <c r="AI240" s="339"/>
    </row>
    <row r="241" spans="1:35" ht="38.25" hidden="1">
      <c r="A241" s="437"/>
      <c r="B241" s="437"/>
      <c r="C241" s="323" t="s">
        <v>954</v>
      </c>
      <c r="D241" s="324" t="s">
        <v>955</v>
      </c>
      <c r="E241" s="324"/>
      <c r="F241" s="327"/>
      <c r="G241" s="371" t="s">
        <v>275</v>
      </c>
      <c r="H241" s="338"/>
      <c r="I241" s="338"/>
      <c r="J241" s="339"/>
      <c r="K241" s="338" t="s">
        <v>285</v>
      </c>
      <c r="L241" s="338"/>
      <c r="M241" s="338"/>
      <c r="N241" s="338"/>
      <c r="O241" s="338"/>
      <c r="P241" s="338"/>
      <c r="Q241" s="338"/>
      <c r="R241" s="338"/>
      <c r="S241" s="338"/>
      <c r="T241" s="338"/>
      <c r="U241" s="338"/>
      <c r="V241" s="338">
        <v>0</v>
      </c>
      <c r="W241" s="338"/>
      <c r="X241" s="338"/>
      <c r="Y241" s="338"/>
      <c r="Z241" s="338"/>
      <c r="AA241" s="353"/>
      <c r="AB241" s="353"/>
      <c r="AC241" s="353"/>
      <c r="AD241" s="353"/>
      <c r="AE241" s="353"/>
      <c r="AF241" s="312"/>
      <c r="AG241" s="312"/>
      <c r="AH241" s="312"/>
      <c r="AI241" s="338"/>
    </row>
    <row r="242" spans="1:35" s="447" customFormat="1" ht="25.5">
      <c r="A242" s="441"/>
      <c r="B242" s="441">
        <v>34</v>
      </c>
      <c r="C242" s="442" t="s">
        <v>956</v>
      </c>
      <c r="D242" s="442" t="s">
        <v>957</v>
      </c>
      <c r="E242" s="442"/>
      <c r="F242" s="448"/>
      <c r="G242" s="443"/>
      <c r="H242" s="444"/>
      <c r="I242" s="444"/>
      <c r="J242" s="444"/>
      <c r="K242" s="444"/>
      <c r="L242" s="444"/>
      <c r="M242" s="444"/>
      <c r="N242" s="444"/>
      <c r="O242" s="444"/>
      <c r="P242" s="444"/>
      <c r="Q242" s="444"/>
      <c r="R242" s="444"/>
      <c r="S242" s="444"/>
      <c r="T242" s="444"/>
      <c r="U242" s="444"/>
      <c r="V242" s="338">
        <v>0</v>
      </c>
      <c r="W242" s="444"/>
      <c r="X242" s="444"/>
      <c r="Y242" s="444"/>
      <c r="Z242" s="444"/>
      <c r="AA242" s="445"/>
      <c r="AB242" s="445"/>
      <c r="AC242" s="445"/>
      <c r="AD242" s="445"/>
      <c r="AE242" s="445"/>
      <c r="AF242" s="446"/>
      <c r="AG242" s="446"/>
      <c r="AH242" s="446"/>
      <c r="AI242" s="444"/>
    </row>
    <row r="243" spans="1:35" ht="38.25" hidden="1">
      <c r="A243" s="437"/>
      <c r="B243" s="437"/>
      <c r="C243" s="323" t="s">
        <v>376</v>
      </c>
      <c r="D243" s="324" t="s">
        <v>377</v>
      </c>
      <c r="E243" s="324"/>
      <c r="F243" s="327"/>
      <c r="G243" s="371" t="s">
        <v>275</v>
      </c>
      <c r="H243" s="338"/>
      <c r="I243" s="338"/>
      <c r="J243" s="339" t="s">
        <v>273</v>
      </c>
      <c r="K243" s="338" t="s">
        <v>286</v>
      </c>
      <c r="L243" s="338"/>
      <c r="M243" s="338"/>
      <c r="N243" s="338" t="s">
        <v>483</v>
      </c>
      <c r="O243" s="338"/>
      <c r="P243" s="338"/>
      <c r="Q243" s="338"/>
      <c r="R243" s="338"/>
      <c r="S243" s="338"/>
      <c r="T243" s="338"/>
      <c r="U243" s="338"/>
      <c r="V243" s="338">
        <v>0</v>
      </c>
      <c r="W243" s="338"/>
      <c r="X243" s="338"/>
      <c r="Y243" s="338"/>
      <c r="Z243" s="338"/>
      <c r="AA243" s="353"/>
      <c r="AB243" s="353"/>
      <c r="AC243" s="353"/>
      <c r="AD243" s="353"/>
      <c r="AE243" s="353"/>
      <c r="AF243" s="312"/>
      <c r="AG243" s="312"/>
      <c r="AH243" s="312"/>
      <c r="AI243" s="338"/>
    </row>
    <row r="244" spans="1:35" ht="25.5" hidden="1">
      <c r="A244" s="437"/>
      <c r="B244" s="437"/>
      <c r="C244" s="323" t="s">
        <v>367</v>
      </c>
      <c r="D244" s="324" t="s">
        <v>368</v>
      </c>
      <c r="E244" s="547" t="s">
        <v>963</v>
      </c>
      <c r="F244" s="327"/>
      <c r="G244" s="371" t="s">
        <v>275</v>
      </c>
      <c r="H244" s="338" t="s">
        <v>273</v>
      </c>
      <c r="I244" s="338"/>
      <c r="J244" s="339"/>
      <c r="K244" s="338" t="s">
        <v>287</v>
      </c>
      <c r="L244" s="339" t="s">
        <v>366</v>
      </c>
      <c r="M244" s="338"/>
      <c r="N244" s="338" t="s">
        <v>483</v>
      </c>
      <c r="O244" s="338"/>
      <c r="P244" s="338"/>
      <c r="Q244" s="338"/>
      <c r="R244" s="338"/>
      <c r="S244" s="338" t="s">
        <v>280</v>
      </c>
      <c r="T244" s="338"/>
      <c r="U244" s="338"/>
      <c r="V244" s="338">
        <v>0</v>
      </c>
      <c r="W244" s="339"/>
      <c r="X244" s="339"/>
      <c r="Y244" s="338"/>
      <c r="Z244" s="338"/>
      <c r="AA244" s="353"/>
      <c r="AB244" s="353"/>
      <c r="AC244" s="353"/>
      <c r="AD244" s="353"/>
      <c r="AE244" s="353"/>
      <c r="AF244" s="312"/>
      <c r="AG244" s="312"/>
      <c r="AH244" s="312"/>
      <c r="AI244" s="338"/>
    </row>
    <row r="245" spans="1:35" s="437" customFormat="1" hidden="1">
      <c r="E245" s="495" t="s">
        <v>958</v>
      </c>
      <c r="V245" s="338">
        <v>0</v>
      </c>
    </row>
    <row r="246" spans="1:35" s="437" customFormat="1" hidden="1">
      <c r="E246" s="495" t="s">
        <v>959</v>
      </c>
      <c r="V246" s="338">
        <v>0</v>
      </c>
    </row>
    <row r="247" spans="1:35" s="447" customFormat="1" ht="38.25">
      <c r="A247" s="441"/>
      <c r="B247" s="441">
        <v>35</v>
      </c>
      <c r="C247" s="488" t="s">
        <v>653</v>
      </c>
      <c r="D247" s="442" t="s">
        <v>654</v>
      </c>
      <c r="E247" s="442"/>
      <c r="F247" s="442"/>
      <c r="G247" s="443"/>
      <c r="H247" s="444"/>
      <c r="I247" s="444"/>
      <c r="J247" s="444"/>
      <c r="K247" s="444"/>
      <c r="L247" s="444"/>
      <c r="M247" s="444"/>
      <c r="N247" s="444"/>
      <c r="O247" s="444"/>
      <c r="P247" s="444"/>
      <c r="Q247" s="444"/>
      <c r="R247" s="444"/>
      <c r="S247" s="444"/>
      <c r="T247" s="444"/>
      <c r="U247" s="444"/>
      <c r="V247" s="338">
        <v>0</v>
      </c>
      <c r="W247" s="444"/>
      <c r="X247" s="444"/>
      <c r="Y247" s="444"/>
      <c r="Z247" s="444"/>
      <c r="AA247" s="445"/>
      <c r="AB247" s="445"/>
      <c r="AC247" s="445"/>
      <c r="AD247" s="445"/>
      <c r="AE247" s="445"/>
      <c r="AF247" s="446"/>
      <c r="AG247" s="446"/>
      <c r="AH247" s="446"/>
      <c r="AI247" s="444"/>
    </row>
    <row r="248" spans="1:35" ht="25.5" hidden="1">
      <c r="A248" s="437"/>
      <c r="B248" s="437"/>
      <c r="C248" s="323" t="s">
        <v>423</v>
      </c>
      <c r="D248" s="323"/>
      <c r="E248" s="323"/>
      <c r="F248" s="323"/>
      <c r="G248" s="371" t="s">
        <v>275</v>
      </c>
      <c r="H248" s="338" t="s">
        <v>273</v>
      </c>
      <c r="I248" s="338"/>
      <c r="J248" s="339"/>
      <c r="K248" s="338" t="s">
        <v>285</v>
      </c>
      <c r="L248" s="339" t="s">
        <v>465</v>
      </c>
      <c r="M248" s="338"/>
      <c r="N248" s="338" t="s">
        <v>483</v>
      </c>
      <c r="O248" s="338"/>
      <c r="P248" s="338"/>
      <c r="Q248" s="338"/>
      <c r="R248" s="338"/>
      <c r="S248" s="338"/>
      <c r="T248" s="338"/>
      <c r="U248" s="338"/>
      <c r="V248" s="338">
        <v>0</v>
      </c>
      <c r="W248" s="338"/>
      <c r="X248" s="338"/>
      <c r="Y248" s="338"/>
      <c r="Z248" s="338"/>
      <c r="AA248" s="353"/>
      <c r="AB248" s="353"/>
      <c r="AC248" s="353"/>
      <c r="AD248" s="353"/>
      <c r="AE248" s="353"/>
      <c r="AF248" s="312"/>
      <c r="AG248" s="312"/>
      <c r="AH248" s="312"/>
      <c r="AI248" s="338"/>
    </row>
    <row r="249" spans="1:35" ht="38.25" hidden="1">
      <c r="A249" s="437"/>
      <c r="B249" s="437"/>
      <c r="C249" s="434" t="s">
        <v>463</v>
      </c>
      <c r="D249" s="323" t="s">
        <v>462</v>
      </c>
      <c r="E249" s="547" t="s">
        <v>964</v>
      </c>
      <c r="F249" s="323"/>
      <c r="G249" s="371" t="s">
        <v>275</v>
      </c>
      <c r="H249" s="338" t="s">
        <v>273</v>
      </c>
      <c r="I249" s="338"/>
      <c r="J249" s="339"/>
      <c r="K249" s="338" t="s">
        <v>288</v>
      </c>
      <c r="L249" s="339" t="s">
        <v>464</v>
      </c>
      <c r="M249" s="338"/>
      <c r="N249" s="338" t="s">
        <v>486</v>
      </c>
      <c r="O249" s="338"/>
      <c r="P249" s="338"/>
      <c r="Q249" s="338"/>
      <c r="R249" s="338"/>
      <c r="S249" s="338"/>
      <c r="T249" s="338"/>
      <c r="U249" s="338"/>
      <c r="V249" s="338">
        <v>0</v>
      </c>
      <c r="W249" s="338"/>
      <c r="X249" s="338"/>
      <c r="Y249" s="338"/>
      <c r="Z249" s="338"/>
      <c r="AA249" s="353"/>
      <c r="AB249" s="353"/>
      <c r="AC249" s="353"/>
      <c r="AD249" s="353"/>
      <c r="AE249" s="353"/>
      <c r="AF249" s="312"/>
      <c r="AG249" s="312"/>
      <c r="AH249" s="312"/>
      <c r="AI249" s="338"/>
    </row>
    <row r="250" spans="1:35" s="437" customFormat="1" hidden="1">
      <c r="E250" s="495" t="s">
        <v>960</v>
      </c>
      <c r="V250" s="338">
        <v>0</v>
      </c>
    </row>
    <row r="251" spans="1:35" s="437" customFormat="1" hidden="1">
      <c r="E251" s="495" t="s">
        <v>961</v>
      </c>
      <c r="V251" s="338">
        <v>0</v>
      </c>
    </row>
    <row r="252" spans="1:35" s="437" customFormat="1" hidden="1">
      <c r="E252" s="495" t="s">
        <v>962</v>
      </c>
      <c r="V252" s="338">
        <v>0</v>
      </c>
    </row>
    <row r="253" spans="1:35" hidden="1">
      <c r="A253" s="437"/>
      <c r="B253" s="437"/>
      <c r="C253" s="323"/>
      <c r="D253" s="323"/>
      <c r="E253" s="323"/>
      <c r="F253" s="323"/>
      <c r="G253" s="371"/>
      <c r="H253" s="339"/>
      <c r="I253" s="339"/>
      <c r="J253" s="339"/>
      <c r="K253" s="339"/>
      <c r="L253" s="338"/>
      <c r="M253" s="338"/>
      <c r="N253" s="338"/>
      <c r="O253" s="338"/>
      <c r="P253" s="338"/>
      <c r="Q253" s="338"/>
      <c r="R253" s="338"/>
      <c r="S253" s="338"/>
      <c r="T253" s="338"/>
      <c r="U253" s="338"/>
      <c r="V253" s="338">
        <v>0</v>
      </c>
      <c r="W253" s="338"/>
      <c r="X253" s="338"/>
      <c r="Y253" s="338"/>
      <c r="Z253" s="338"/>
      <c r="AA253" s="353"/>
      <c r="AB253" s="353"/>
      <c r="AC253" s="353"/>
      <c r="AD253" s="353"/>
      <c r="AE253" s="353"/>
      <c r="AF253" s="312"/>
      <c r="AG253" s="312"/>
      <c r="AH253" s="312"/>
      <c r="AI253" s="338"/>
    </row>
    <row r="254" spans="1:35" ht="18.75" thickBot="1">
      <c r="A254" s="474"/>
      <c r="B254" s="474"/>
      <c r="C254" s="475"/>
      <c r="D254" s="475"/>
      <c r="E254" s="475"/>
      <c r="F254" s="475"/>
      <c r="G254" s="476"/>
      <c r="H254" s="477"/>
      <c r="I254" s="477"/>
      <c r="J254" s="477"/>
      <c r="K254" s="477"/>
      <c r="L254" s="477"/>
      <c r="M254" s="477"/>
      <c r="N254" s="477"/>
      <c r="O254" s="477"/>
      <c r="P254" s="477"/>
      <c r="Q254" s="477"/>
      <c r="R254" s="477"/>
      <c r="S254" s="477"/>
      <c r="T254" s="477"/>
      <c r="U254" s="477"/>
      <c r="V254" s="338"/>
      <c r="W254" s="477"/>
      <c r="X254" s="477"/>
      <c r="Y254" s="477"/>
      <c r="Z254" s="477"/>
      <c r="AA254" s="491"/>
      <c r="AB254" s="491"/>
      <c r="AC254" s="491"/>
      <c r="AD254" s="491"/>
      <c r="AE254" s="491"/>
      <c r="AF254" s="466"/>
      <c r="AG254" s="466"/>
      <c r="AH254" s="466"/>
      <c r="AI254" s="482"/>
    </row>
    <row r="255" spans="1:35" s="104" customFormat="1" ht="16.5" thickTop="1">
      <c r="A255" s="537">
        <v>6</v>
      </c>
      <c r="B255" s="484" t="s">
        <v>244</v>
      </c>
      <c r="C255" s="325"/>
      <c r="D255" s="325"/>
      <c r="E255" s="325"/>
      <c r="F255" s="325"/>
      <c r="G255" s="372"/>
      <c r="H255" s="340"/>
      <c r="I255" s="340"/>
      <c r="J255" s="340"/>
      <c r="K255" s="340"/>
      <c r="L255" s="340"/>
      <c r="M255" s="340"/>
      <c r="N255" s="340"/>
      <c r="O255" s="340"/>
      <c r="P255" s="340"/>
      <c r="Q255" s="340"/>
      <c r="R255" s="340"/>
      <c r="S255" s="340"/>
      <c r="T255" s="340"/>
      <c r="U255" s="340"/>
      <c r="V255" s="340"/>
      <c r="W255" s="340"/>
      <c r="X255" s="340"/>
      <c r="Y255" s="340"/>
      <c r="Z255" s="340"/>
      <c r="AA255" s="358"/>
      <c r="AB255" s="358"/>
      <c r="AC255" s="358"/>
      <c r="AD255" s="358"/>
      <c r="AE255" s="358"/>
      <c r="AF255" s="309"/>
      <c r="AG255" s="310"/>
      <c r="AH255" s="311"/>
      <c r="AI255" s="492"/>
    </row>
    <row r="256" spans="1:35">
      <c r="A256" s="474"/>
      <c r="B256" s="474"/>
      <c r="C256" s="475"/>
      <c r="D256" s="475"/>
      <c r="E256" s="475"/>
      <c r="F256" s="475"/>
      <c r="G256" s="476"/>
      <c r="H256" s="477"/>
      <c r="I256" s="477"/>
      <c r="J256" s="477"/>
      <c r="K256" s="477"/>
      <c r="L256" s="477"/>
      <c r="M256" s="477"/>
      <c r="N256" s="477"/>
      <c r="O256" s="477"/>
      <c r="P256" s="477"/>
      <c r="Q256" s="477"/>
      <c r="R256" s="477"/>
      <c r="S256" s="477"/>
      <c r="T256" s="477"/>
      <c r="U256" s="477"/>
      <c r="V256" s="338"/>
      <c r="W256" s="477"/>
      <c r="X256" s="477"/>
      <c r="Y256" s="477"/>
      <c r="Z256" s="477"/>
      <c r="AA256" s="491"/>
      <c r="AB256" s="491"/>
      <c r="AC256" s="491"/>
      <c r="AD256" s="491"/>
      <c r="AE256" s="491"/>
      <c r="AF256" s="466"/>
      <c r="AG256" s="466"/>
      <c r="AH256" s="466"/>
      <c r="AI256" s="482"/>
    </row>
    <row r="257" spans="1:35" ht="12.75">
      <c r="A257" s="541" t="s">
        <v>1087</v>
      </c>
      <c r="B257" s="503" t="s">
        <v>245</v>
      </c>
      <c r="C257" s="322"/>
      <c r="D257" s="322"/>
      <c r="E257" s="322"/>
      <c r="F257" s="322"/>
      <c r="G257" s="370"/>
      <c r="H257" s="336"/>
      <c r="I257" s="336"/>
      <c r="J257" s="336"/>
      <c r="K257" s="336"/>
      <c r="L257" s="336"/>
      <c r="M257" s="336"/>
      <c r="N257" s="336"/>
      <c r="O257" s="336"/>
      <c r="P257" s="336"/>
      <c r="Q257" s="336"/>
      <c r="R257" s="336"/>
      <c r="S257" s="336"/>
      <c r="T257" s="336"/>
      <c r="U257" s="336"/>
      <c r="V257" s="336"/>
      <c r="W257" s="336"/>
      <c r="X257" s="336"/>
      <c r="Y257" s="336"/>
      <c r="Z257" s="336"/>
      <c r="AA257" s="354"/>
      <c r="AB257" s="354"/>
      <c r="AC257" s="354"/>
      <c r="AD257" s="354"/>
      <c r="AE257" s="354"/>
      <c r="AF257" s="314"/>
      <c r="AG257" s="314"/>
      <c r="AH257" s="314"/>
      <c r="AI257" s="487"/>
    </row>
    <row r="258" spans="1:35">
      <c r="A258" s="437"/>
      <c r="B258" s="437"/>
      <c r="C258" s="323"/>
      <c r="D258" s="324"/>
      <c r="E258" s="324"/>
      <c r="F258" s="327"/>
      <c r="G258" s="371"/>
      <c r="H258" s="338"/>
      <c r="I258" s="338"/>
      <c r="J258" s="338"/>
      <c r="K258" s="338"/>
      <c r="L258" s="338"/>
      <c r="M258" s="338"/>
      <c r="N258" s="338"/>
      <c r="O258" s="338"/>
      <c r="P258" s="338"/>
      <c r="Q258" s="338"/>
      <c r="R258" s="338"/>
      <c r="S258" s="338"/>
      <c r="T258" s="338"/>
      <c r="U258" s="338"/>
      <c r="V258" s="338"/>
      <c r="W258" s="338"/>
      <c r="X258" s="338"/>
      <c r="Y258" s="338"/>
      <c r="Z258" s="338"/>
      <c r="AA258" s="353"/>
      <c r="AB258" s="353"/>
      <c r="AC258" s="353"/>
      <c r="AD258" s="353"/>
      <c r="AE258" s="353"/>
      <c r="AF258" s="312"/>
      <c r="AG258" s="312"/>
      <c r="AH258" s="312"/>
      <c r="AI258" s="338"/>
    </row>
    <row r="259" spans="1:35" s="447" customFormat="1" ht="25.5">
      <c r="A259" s="441"/>
      <c r="B259" s="441">
        <v>36</v>
      </c>
      <c r="C259" s="488" t="s">
        <v>649</v>
      </c>
      <c r="D259" s="442" t="s">
        <v>331</v>
      </c>
      <c r="E259" s="442"/>
      <c r="F259" s="448"/>
      <c r="G259" s="443"/>
      <c r="H259" s="444"/>
      <c r="I259" s="444"/>
      <c r="J259" s="444"/>
      <c r="K259" s="444"/>
      <c r="L259" s="444"/>
      <c r="M259" s="444"/>
      <c r="N259" s="444"/>
      <c r="O259" s="444"/>
      <c r="P259" s="444"/>
      <c r="Q259" s="444"/>
      <c r="R259" s="444"/>
      <c r="S259" s="444"/>
      <c r="T259" s="444"/>
      <c r="U259" s="444"/>
      <c r="V259" s="338">
        <v>0</v>
      </c>
      <c r="W259" s="444"/>
      <c r="X259" s="444"/>
      <c r="Y259" s="444"/>
      <c r="Z259" s="444"/>
      <c r="AA259" s="445"/>
      <c r="AB259" s="445"/>
      <c r="AC259" s="445"/>
      <c r="AD259" s="445"/>
      <c r="AE259" s="445"/>
      <c r="AF259" s="446"/>
      <c r="AG259" s="446"/>
      <c r="AH259" s="446"/>
      <c r="AI259" s="444"/>
    </row>
    <row r="260" spans="1:35" ht="38.25" hidden="1">
      <c r="A260" s="437"/>
      <c r="B260" s="437"/>
      <c r="C260" s="323" t="s">
        <v>330</v>
      </c>
      <c r="D260" s="324" t="s">
        <v>331</v>
      </c>
      <c r="E260" s="323" t="s">
        <v>1001</v>
      </c>
      <c r="F260" s="327"/>
      <c r="G260" s="371" t="s">
        <v>275</v>
      </c>
      <c r="H260" s="338"/>
      <c r="I260" s="338"/>
      <c r="J260" s="339" t="s">
        <v>273</v>
      </c>
      <c r="K260" s="338" t="s">
        <v>287</v>
      </c>
      <c r="L260" s="339" t="s">
        <v>41</v>
      </c>
      <c r="M260" s="338"/>
      <c r="N260" s="338" t="s">
        <v>483</v>
      </c>
      <c r="O260" s="338"/>
      <c r="P260" s="338"/>
      <c r="Q260" s="338"/>
      <c r="R260" s="338"/>
      <c r="S260" s="338"/>
      <c r="T260" s="338"/>
      <c r="U260" s="338"/>
      <c r="V260" s="338">
        <v>0</v>
      </c>
      <c r="W260" s="339"/>
      <c r="X260" s="338"/>
      <c r="Y260" s="338"/>
      <c r="Z260" s="338"/>
      <c r="AA260" s="353"/>
      <c r="AB260" s="353"/>
      <c r="AC260" s="353"/>
      <c r="AD260" s="353"/>
      <c r="AE260" s="353"/>
      <c r="AF260" s="312"/>
      <c r="AG260" s="312"/>
      <c r="AH260" s="312"/>
      <c r="AI260" s="338"/>
    </row>
    <row r="261" spans="1:35" ht="51" hidden="1">
      <c r="A261" s="437"/>
      <c r="B261" s="437"/>
      <c r="C261" s="323"/>
      <c r="D261" s="323" t="s">
        <v>614</v>
      </c>
      <c r="E261" s="323"/>
      <c r="F261" s="327"/>
      <c r="G261" s="371" t="s">
        <v>275</v>
      </c>
      <c r="H261" s="338"/>
      <c r="I261" s="338"/>
      <c r="J261" s="339" t="s">
        <v>273</v>
      </c>
      <c r="K261" s="338" t="s">
        <v>286</v>
      </c>
      <c r="L261" s="339" t="s">
        <v>666</v>
      </c>
      <c r="M261" s="338"/>
      <c r="N261" s="338" t="s">
        <v>483</v>
      </c>
      <c r="O261" s="338"/>
      <c r="P261" s="338"/>
      <c r="Q261" s="338"/>
      <c r="R261" s="338"/>
      <c r="S261" s="338"/>
      <c r="T261" s="338"/>
      <c r="U261" s="338"/>
      <c r="V261" s="338">
        <v>0</v>
      </c>
      <c r="W261" s="339"/>
      <c r="X261" s="338"/>
      <c r="Y261" s="338"/>
      <c r="Z261" s="338"/>
      <c r="AA261" s="353"/>
      <c r="AB261" s="353"/>
      <c r="AC261" s="353"/>
      <c r="AD261" s="353"/>
      <c r="AE261" s="353"/>
      <c r="AF261" s="312"/>
      <c r="AG261" s="312"/>
      <c r="AH261" s="312"/>
      <c r="AI261" s="338"/>
    </row>
    <row r="262" spans="1:35" s="447" customFormat="1" ht="38.25">
      <c r="A262" s="441"/>
      <c r="B262" s="441">
        <v>37</v>
      </c>
      <c r="C262" s="442" t="s">
        <v>425</v>
      </c>
      <c r="D262" s="442" t="s">
        <v>664</v>
      </c>
      <c r="E262" s="442"/>
      <c r="F262" s="448"/>
      <c r="G262" s="443"/>
      <c r="H262" s="444"/>
      <c r="I262" s="444"/>
      <c r="J262" s="444"/>
      <c r="K262" s="444"/>
      <c r="L262" s="444"/>
      <c r="M262" s="444"/>
      <c r="N262" s="444"/>
      <c r="O262" s="444"/>
      <c r="P262" s="444"/>
      <c r="Q262" s="444"/>
      <c r="R262" s="444"/>
      <c r="S262" s="444"/>
      <c r="T262" s="444"/>
      <c r="U262" s="444"/>
      <c r="V262" s="338">
        <v>0</v>
      </c>
      <c r="W262" s="444"/>
      <c r="X262" s="444"/>
      <c r="Y262" s="444"/>
      <c r="Z262" s="444"/>
      <c r="AA262" s="445"/>
      <c r="AB262" s="445"/>
      <c r="AC262" s="445"/>
      <c r="AD262" s="445"/>
      <c r="AE262" s="445"/>
      <c r="AF262" s="446"/>
      <c r="AG262" s="446"/>
      <c r="AH262" s="446"/>
      <c r="AI262" s="444"/>
    </row>
    <row r="263" spans="1:35" ht="38.25" hidden="1">
      <c r="A263" s="437"/>
      <c r="B263" s="437"/>
      <c r="C263" s="323" t="s">
        <v>396</v>
      </c>
      <c r="D263" s="324" t="s">
        <v>332</v>
      </c>
      <c r="E263" s="323" t="s">
        <v>1002</v>
      </c>
      <c r="F263" s="327"/>
      <c r="G263" s="371" t="s">
        <v>275</v>
      </c>
      <c r="H263" s="337"/>
      <c r="I263" s="337"/>
      <c r="J263" s="339" t="s">
        <v>273</v>
      </c>
      <c r="K263" s="338" t="s">
        <v>287</v>
      </c>
      <c r="L263" s="339" t="s">
        <v>41</v>
      </c>
      <c r="M263" s="338"/>
      <c r="N263" s="338" t="s">
        <v>483</v>
      </c>
      <c r="O263" s="338"/>
      <c r="P263" s="338"/>
      <c r="Q263" s="338"/>
      <c r="R263" s="338"/>
      <c r="S263" s="338"/>
      <c r="T263" s="338"/>
      <c r="U263" s="338"/>
      <c r="V263" s="338">
        <v>0</v>
      </c>
      <c r="W263" s="338"/>
      <c r="X263" s="338"/>
      <c r="Y263" s="338"/>
      <c r="Z263" s="338"/>
      <c r="AA263" s="353"/>
      <c r="AB263" s="353"/>
      <c r="AC263" s="353"/>
      <c r="AD263" s="353"/>
      <c r="AE263" s="353"/>
      <c r="AF263" s="312"/>
      <c r="AG263" s="312"/>
      <c r="AH263" s="312"/>
      <c r="AI263" s="338"/>
    </row>
    <row r="264" spans="1:35" ht="25.5" hidden="1">
      <c r="A264" s="437"/>
      <c r="B264" s="437"/>
      <c r="C264" s="434" t="s">
        <v>411</v>
      </c>
      <c r="D264" s="323" t="s">
        <v>1003</v>
      </c>
      <c r="E264" s="323"/>
      <c r="F264" s="327"/>
      <c r="G264" s="371" t="s">
        <v>275</v>
      </c>
      <c r="H264" s="337"/>
      <c r="I264" s="337"/>
      <c r="J264" s="339" t="s">
        <v>273</v>
      </c>
      <c r="K264" s="338" t="s">
        <v>285</v>
      </c>
      <c r="L264" s="339" t="s">
        <v>666</v>
      </c>
      <c r="M264" s="338"/>
      <c r="N264" s="338" t="s">
        <v>483</v>
      </c>
      <c r="O264" s="338"/>
      <c r="P264" s="338"/>
      <c r="Q264" s="338"/>
      <c r="R264" s="338"/>
      <c r="S264" s="338"/>
      <c r="T264" s="338"/>
      <c r="U264" s="338"/>
      <c r="V264" s="338">
        <v>0</v>
      </c>
      <c r="W264" s="338"/>
      <c r="X264" s="338"/>
      <c r="Y264" s="338"/>
      <c r="Z264" s="338"/>
      <c r="AA264" s="353"/>
      <c r="AB264" s="353"/>
      <c r="AC264" s="353"/>
      <c r="AD264" s="353"/>
      <c r="AE264" s="353"/>
      <c r="AF264" s="312"/>
      <c r="AG264" s="312"/>
      <c r="AH264" s="312"/>
      <c r="AI264" s="338"/>
    </row>
    <row r="265" spans="1:35" s="352" customFormat="1" ht="38.25" hidden="1">
      <c r="A265" s="437"/>
      <c r="B265" s="437"/>
      <c r="C265" s="323"/>
      <c r="D265" s="323" t="s">
        <v>621</v>
      </c>
      <c r="E265" s="323"/>
      <c r="F265" s="323"/>
      <c r="G265" s="371" t="s">
        <v>275</v>
      </c>
      <c r="H265" s="339"/>
      <c r="I265" s="339"/>
      <c r="J265" s="339"/>
      <c r="K265" s="339" t="s">
        <v>286</v>
      </c>
      <c r="L265" s="339" t="s">
        <v>623</v>
      </c>
      <c r="M265" s="339"/>
      <c r="N265" s="339" t="s">
        <v>483</v>
      </c>
      <c r="O265" s="339"/>
      <c r="P265" s="339"/>
      <c r="Q265" s="338"/>
      <c r="R265" s="339"/>
      <c r="S265" s="339"/>
      <c r="T265" s="339"/>
      <c r="U265" s="339"/>
      <c r="V265" s="338">
        <v>0</v>
      </c>
      <c r="W265" s="339"/>
      <c r="X265" s="339"/>
      <c r="Y265" s="338"/>
      <c r="Z265" s="339"/>
      <c r="AA265" s="356"/>
      <c r="AB265" s="356"/>
      <c r="AC265" s="356"/>
      <c r="AD265" s="356"/>
      <c r="AE265" s="356"/>
      <c r="AF265" s="351"/>
      <c r="AG265" s="351"/>
      <c r="AH265" s="351"/>
      <c r="AI265" s="339"/>
    </row>
    <row r="266" spans="1:35" ht="38.25" hidden="1">
      <c r="A266" s="437"/>
      <c r="B266" s="437"/>
      <c r="C266" s="323" t="s">
        <v>335</v>
      </c>
      <c r="D266" s="324" t="s">
        <v>336</v>
      </c>
      <c r="E266" s="324"/>
      <c r="F266" s="327"/>
      <c r="G266" s="371" t="s">
        <v>275</v>
      </c>
      <c r="H266" s="337"/>
      <c r="I266" s="337"/>
      <c r="J266" s="339" t="s">
        <v>273</v>
      </c>
      <c r="K266" s="338" t="s">
        <v>287</v>
      </c>
      <c r="L266" s="339" t="s">
        <v>41</v>
      </c>
      <c r="M266" s="338"/>
      <c r="N266" s="338" t="s">
        <v>483</v>
      </c>
      <c r="O266" s="338"/>
      <c r="P266" s="338"/>
      <c r="Q266" s="338"/>
      <c r="R266" s="338"/>
      <c r="S266" s="338"/>
      <c r="T266" s="338"/>
      <c r="U266" s="338"/>
      <c r="V266" s="338">
        <v>0</v>
      </c>
      <c r="W266" s="338"/>
      <c r="X266" s="338"/>
      <c r="Y266" s="338"/>
      <c r="Z266" s="338"/>
      <c r="AA266" s="353"/>
      <c r="AB266" s="353"/>
      <c r="AC266" s="353"/>
      <c r="AD266" s="353"/>
      <c r="AE266" s="353"/>
      <c r="AF266" s="312"/>
      <c r="AG266" s="312"/>
      <c r="AH266" s="312"/>
      <c r="AI266" s="338"/>
    </row>
    <row r="267" spans="1:35" ht="25.5" hidden="1">
      <c r="A267" s="437"/>
      <c r="B267" s="437"/>
      <c r="C267" s="323" t="s">
        <v>425</v>
      </c>
      <c r="D267" s="323" t="s">
        <v>426</v>
      </c>
      <c r="E267" s="323"/>
      <c r="F267" s="327"/>
      <c r="G267" s="371" t="s">
        <v>275</v>
      </c>
      <c r="H267" s="337"/>
      <c r="I267" s="337"/>
      <c r="J267" s="339"/>
      <c r="K267" s="338" t="s">
        <v>288</v>
      </c>
      <c r="L267" s="339" t="s">
        <v>667</v>
      </c>
      <c r="M267" s="338"/>
      <c r="N267" s="338" t="s">
        <v>483</v>
      </c>
      <c r="O267" s="338"/>
      <c r="P267" s="338"/>
      <c r="Q267" s="338"/>
      <c r="R267" s="338"/>
      <c r="S267" s="338"/>
      <c r="T267" s="338"/>
      <c r="U267" s="338"/>
      <c r="V267" s="338">
        <v>0</v>
      </c>
      <c r="W267" s="338"/>
      <c r="X267" s="338"/>
      <c r="Y267" s="338"/>
      <c r="Z267" s="338"/>
      <c r="AA267" s="353"/>
      <c r="AB267" s="353"/>
      <c r="AC267" s="353"/>
      <c r="AD267" s="353"/>
      <c r="AE267" s="353"/>
      <c r="AF267" s="312"/>
      <c r="AG267" s="312"/>
      <c r="AH267" s="312"/>
      <c r="AI267" s="338"/>
    </row>
    <row r="268" spans="1:35" ht="25.5" hidden="1">
      <c r="A268" s="437"/>
      <c r="B268" s="437"/>
      <c r="C268" s="323"/>
      <c r="D268" s="323" t="s">
        <v>427</v>
      </c>
      <c r="E268" s="323"/>
      <c r="F268" s="327"/>
      <c r="G268" s="371" t="s">
        <v>275</v>
      </c>
      <c r="H268" s="337"/>
      <c r="I268" s="337"/>
      <c r="J268" s="339"/>
      <c r="K268" s="338" t="s">
        <v>288</v>
      </c>
      <c r="L268" s="339" t="s">
        <v>41</v>
      </c>
      <c r="M268" s="338"/>
      <c r="N268" s="338" t="s">
        <v>483</v>
      </c>
      <c r="O268" s="338"/>
      <c r="P268" s="338"/>
      <c r="Q268" s="338"/>
      <c r="R268" s="338"/>
      <c r="S268" s="338"/>
      <c r="T268" s="338"/>
      <c r="U268" s="338"/>
      <c r="V268" s="338">
        <v>0</v>
      </c>
      <c r="W268" s="338"/>
      <c r="X268" s="338"/>
      <c r="Y268" s="338"/>
      <c r="Z268" s="338"/>
      <c r="AA268" s="353"/>
      <c r="AB268" s="353"/>
      <c r="AC268" s="353"/>
      <c r="AD268" s="353"/>
      <c r="AE268" s="353"/>
      <c r="AF268" s="312"/>
      <c r="AG268" s="312"/>
      <c r="AH268" s="312"/>
      <c r="AI268" s="338"/>
    </row>
    <row r="269" spans="1:35" ht="25.5" hidden="1">
      <c r="A269" s="437"/>
      <c r="B269" s="437"/>
      <c r="C269" s="323"/>
      <c r="D269" s="323" t="s">
        <v>428</v>
      </c>
      <c r="E269" s="323"/>
      <c r="F269" s="327"/>
      <c r="G269" s="371" t="s">
        <v>275</v>
      </c>
      <c r="H269" s="337"/>
      <c r="I269" s="337"/>
      <c r="J269" s="339"/>
      <c r="K269" s="338" t="s">
        <v>288</v>
      </c>
      <c r="L269" s="339" t="s">
        <v>41</v>
      </c>
      <c r="M269" s="338"/>
      <c r="N269" s="338" t="s">
        <v>483</v>
      </c>
      <c r="O269" s="338"/>
      <c r="P269" s="338"/>
      <c r="Q269" s="338"/>
      <c r="R269" s="338"/>
      <c r="S269" s="338"/>
      <c r="T269" s="338"/>
      <c r="U269" s="338"/>
      <c r="V269" s="338">
        <v>0</v>
      </c>
      <c r="W269" s="338"/>
      <c r="X269" s="338"/>
      <c r="Y269" s="338"/>
      <c r="Z269" s="338"/>
      <c r="AA269" s="353"/>
      <c r="AB269" s="353"/>
      <c r="AC269" s="353"/>
      <c r="AD269" s="353"/>
      <c r="AE269" s="353"/>
      <c r="AF269" s="312"/>
      <c r="AG269" s="312"/>
      <c r="AH269" s="312"/>
      <c r="AI269" s="338"/>
    </row>
    <row r="270" spans="1:35" ht="38.25" hidden="1">
      <c r="A270" s="437"/>
      <c r="B270" s="437"/>
      <c r="C270" s="323"/>
      <c r="D270" s="323" t="s">
        <v>429</v>
      </c>
      <c r="E270" s="323"/>
      <c r="F270" s="327"/>
      <c r="G270" s="371" t="s">
        <v>275</v>
      </c>
      <c r="H270" s="337"/>
      <c r="I270" s="337"/>
      <c r="J270" s="339"/>
      <c r="K270" s="338" t="s">
        <v>288</v>
      </c>
      <c r="L270" s="339" t="s">
        <v>1004</v>
      </c>
      <c r="M270" s="338"/>
      <c r="N270" s="338" t="s">
        <v>483</v>
      </c>
      <c r="O270" s="338"/>
      <c r="P270" s="338"/>
      <c r="Q270" s="338"/>
      <c r="R270" s="338"/>
      <c r="S270" s="338"/>
      <c r="T270" s="338"/>
      <c r="U270" s="338"/>
      <c r="V270" s="338">
        <v>0</v>
      </c>
      <c r="W270" s="338"/>
      <c r="X270" s="338"/>
      <c r="Y270" s="338"/>
      <c r="Z270" s="338"/>
      <c r="AA270" s="353"/>
      <c r="AB270" s="353"/>
      <c r="AC270" s="353"/>
      <c r="AD270" s="353"/>
      <c r="AE270" s="353"/>
      <c r="AF270" s="312"/>
      <c r="AG270" s="312"/>
      <c r="AH270" s="312"/>
      <c r="AI270" s="338"/>
    </row>
    <row r="271" spans="1:35" ht="38.25" hidden="1">
      <c r="A271" s="437"/>
      <c r="B271" s="437"/>
      <c r="C271" s="323"/>
      <c r="D271" s="323" t="s">
        <v>595</v>
      </c>
      <c r="E271" s="323"/>
      <c r="F271" s="327"/>
      <c r="G271" s="371" t="s">
        <v>275</v>
      </c>
      <c r="H271" s="338"/>
      <c r="I271" s="338"/>
      <c r="J271" s="339" t="s">
        <v>273</v>
      </c>
      <c r="K271" s="338" t="s">
        <v>286</v>
      </c>
      <c r="L271" s="339" t="s">
        <v>41</v>
      </c>
      <c r="M271" s="338"/>
      <c r="N271" s="338" t="s">
        <v>483</v>
      </c>
      <c r="O271" s="338"/>
      <c r="P271" s="338"/>
      <c r="Q271" s="338"/>
      <c r="R271" s="338"/>
      <c r="S271" s="338"/>
      <c r="T271" s="338"/>
      <c r="U271" s="338"/>
      <c r="V271" s="338">
        <v>0</v>
      </c>
      <c r="W271" s="339"/>
      <c r="X271" s="338"/>
      <c r="Y271" s="338"/>
      <c r="Z271" s="338"/>
      <c r="AA271" s="353"/>
      <c r="AB271" s="353"/>
      <c r="AC271" s="353"/>
      <c r="AD271" s="353"/>
      <c r="AE271" s="353"/>
      <c r="AF271" s="312"/>
      <c r="AG271" s="312"/>
      <c r="AH271" s="312"/>
      <c r="AI271" s="338"/>
    </row>
    <row r="272" spans="1:35" s="447" customFormat="1" ht="38.25">
      <c r="A272" s="441"/>
      <c r="B272" s="441">
        <v>38</v>
      </c>
      <c r="C272" s="442" t="s">
        <v>665</v>
      </c>
      <c r="D272" s="442" t="s">
        <v>431</v>
      </c>
      <c r="E272" s="442"/>
      <c r="F272" s="448"/>
      <c r="G272" s="443"/>
      <c r="H272" s="444"/>
      <c r="I272" s="444"/>
      <c r="J272" s="444"/>
      <c r="K272" s="444"/>
      <c r="L272" s="444"/>
      <c r="M272" s="444"/>
      <c r="N272" s="444"/>
      <c r="O272" s="444"/>
      <c r="P272" s="444"/>
      <c r="Q272" s="444"/>
      <c r="R272" s="444"/>
      <c r="S272" s="444"/>
      <c r="T272" s="444"/>
      <c r="U272" s="444"/>
      <c r="V272" s="338">
        <v>0</v>
      </c>
      <c r="W272" s="444"/>
      <c r="X272" s="444"/>
      <c r="Y272" s="444"/>
      <c r="Z272" s="444"/>
      <c r="AA272" s="445"/>
      <c r="AB272" s="445"/>
      <c r="AC272" s="445"/>
      <c r="AD272" s="445"/>
      <c r="AE272" s="445"/>
      <c r="AF272" s="446"/>
      <c r="AG272" s="446"/>
      <c r="AH272" s="446"/>
      <c r="AI272" s="444"/>
    </row>
    <row r="273" spans="1:35" ht="25.5" hidden="1">
      <c r="A273" s="437"/>
      <c r="B273" s="437"/>
      <c r="C273" s="323" t="s">
        <v>430</v>
      </c>
      <c r="D273" s="323" t="s">
        <v>431</v>
      </c>
      <c r="E273" s="323"/>
      <c r="F273" s="327"/>
      <c r="G273" s="371" t="s">
        <v>276</v>
      </c>
      <c r="H273" s="338"/>
      <c r="I273" s="338"/>
      <c r="J273" s="339" t="s">
        <v>273</v>
      </c>
      <c r="K273" s="338" t="s">
        <v>288</v>
      </c>
      <c r="L273" s="339" t="s">
        <v>41</v>
      </c>
      <c r="M273" s="338"/>
      <c r="N273" s="338" t="s">
        <v>483</v>
      </c>
      <c r="O273" s="338"/>
      <c r="P273" s="338"/>
      <c r="Q273" s="338"/>
      <c r="R273" s="338"/>
      <c r="S273" s="338"/>
      <c r="T273" s="338"/>
      <c r="U273" s="338"/>
      <c r="V273" s="338">
        <v>0</v>
      </c>
      <c r="W273" s="338"/>
      <c r="X273" s="338"/>
      <c r="Y273" s="338"/>
      <c r="Z273" s="338"/>
      <c r="AA273" s="353"/>
      <c r="AB273" s="353"/>
      <c r="AC273" s="353"/>
      <c r="AD273" s="353"/>
      <c r="AE273" s="353"/>
      <c r="AF273" s="312"/>
      <c r="AG273" s="312"/>
      <c r="AH273" s="312"/>
      <c r="AI273" s="338"/>
    </row>
    <row r="274" spans="1:35" ht="51" hidden="1">
      <c r="A274" s="437"/>
      <c r="B274" s="437"/>
      <c r="C274" s="323" t="s">
        <v>333</v>
      </c>
      <c r="D274" s="324" t="s">
        <v>334</v>
      </c>
      <c r="E274" s="323" t="s">
        <v>1005</v>
      </c>
      <c r="F274" s="327"/>
      <c r="G274" s="371" t="s">
        <v>276</v>
      </c>
      <c r="H274" s="338"/>
      <c r="I274" s="338"/>
      <c r="J274" s="339" t="s">
        <v>273</v>
      </c>
      <c r="K274" s="338" t="s">
        <v>287</v>
      </c>
      <c r="L274" s="339" t="s">
        <v>41</v>
      </c>
      <c r="M274" s="338"/>
      <c r="N274" s="338" t="s">
        <v>483</v>
      </c>
      <c r="O274" s="338"/>
      <c r="P274" s="338"/>
      <c r="Q274" s="338"/>
      <c r="R274" s="338"/>
      <c r="S274" s="338"/>
      <c r="T274" s="338"/>
      <c r="U274" s="338"/>
      <c r="V274" s="338">
        <v>0</v>
      </c>
      <c r="W274" s="338"/>
      <c r="X274" s="338"/>
      <c r="Y274" s="338"/>
      <c r="Z274" s="338"/>
      <c r="AA274" s="353"/>
      <c r="AB274" s="353"/>
      <c r="AC274" s="353"/>
      <c r="AD274" s="353"/>
      <c r="AE274" s="353"/>
      <c r="AF274" s="312"/>
      <c r="AG274" s="312"/>
      <c r="AH274" s="312"/>
      <c r="AI274" s="338"/>
    </row>
    <row r="275" spans="1:35" ht="63.75" hidden="1">
      <c r="A275" s="437"/>
      <c r="B275" s="437"/>
      <c r="C275" s="323" t="s">
        <v>615</v>
      </c>
      <c r="D275" s="323" t="s">
        <v>616</v>
      </c>
      <c r="E275" s="323"/>
      <c r="F275" s="327"/>
      <c r="G275" s="371" t="s">
        <v>276</v>
      </c>
      <c r="H275" s="337"/>
      <c r="I275" s="337"/>
      <c r="J275" s="339" t="s">
        <v>273</v>
      </c>
      <c r="K275" s="338" t="s">
        <v>286</v>
      </c>
      <c r="L275" s="339" t="s">
        <v>617</v>
      </c>
      <c r="M275" s="338"/>
      <c r="N275" s="338" t="s">
        <v>483</v>
      </c>
      <c r="O275" s="338"/>
      <c r="P275" s="338"/>
      <c r="Q275" s="338"/>
      <c r="R275" s="338"/>
      <c r="S275" s="338"/>
      <c r="T275" s="338"/>
      <c r="U275" s="338"/>
      <c r="V275" s="338">
        <v>0</v>
      </c>
      <c r="W275" s="338"/>
      <c r="X275" s="338"/>
      <c r="Y275" s="338"/>
      <c r="Z275" s="338"/>
      <c r="AA275" s="353"/>
      <c r="AB275" s="353"/>
      <c r="AC275" s="353"/>
      <c r="AD275" s="353"/>
      <c r="AE275" s="353"/>
      <c r="AF275" s="312"/>
      <c r="AG275" s="312"/>
      <c r="AH275" s="312"/>
      <c r="AI275" s="338"/>
    </row>
    <row r="276" spans="1:35">
      <c r="A276" s="437"/>
      <c r="B276" s="437"/>
      <c r="C276" s="323"/>
      <c r="D276" s="323"/>
      <c r="E276" s="323"/>
      <c r="F276" s="323"/>
      <c r="G276" s="371"/>
      <c r="H276" s="339"/>
      <c r="I276" s="339"/>
      <c r="J276" s="339"/>
      <c r="K276" s="339"/>
      <c r="L276" s="338"/>
      <c r="M276" s="338"/>
      <c r="N276" s="338"/>
      <c r="O276" s="338"/>
      <c r="P276" s="338"/>
      <c r="Q276" s="338"/>
      <c r="R276" s="338"/>
      <c r="S276" s="338"/>
      <c r="T276" s="338"/>
      <c r="U276" s="338"/>
      <c r="V276" s="338"/>
      <c r="W276" s="338"/>
      <c r="X276" s="338"/>
      <c r="Y276" s="338"/>
      <c r="Z276" s="338"/>
      <c r="AA276" s="353"/>
      <c r="AB276" s="353"/>
      <c r="AC276" s="353"/>
      <c r="AD276" s="353"/>
      <c r="AE276" s="353"/>
      <c r="AF276" s="312"/>
      <c r="AG276" s="312"/>
      <c r="AH276" s="312"/>
      <c r="AI276" s="338"/>
    </row>
    <row r="277" spans="1:35" ht="12.75">
      <c r="A277" s="541" t="s">
        <v>1088</v>
      </c>
      <c r="B277" s="503" t="s">
        <v>246</v>
      </c>
      <c r="C277" s="322"/>
      <c r="D277" s="322"/>
      <c r="E277" s="322"/>
      <c r="F277" s="322"/>
      <c r="G277" s="370"/>
      <c r="H277" s="336"/>
      <c r="I277" s="336"/>
      <c r="J277" s="336"/>
      <c r="K277" s="336"/>
      <c r="L277" s="336"/>
      <c r="M277" s="336"/>
      <c r="N277" s="336"/>
      <c r="O277" s="336"/>
      <c r="P277" s="336"/>
      <c r="Q277" s="336"/>
      <c r="R277" s="336"/>
      <c r="S277" s="336"/>
      <c r="T277" s="336"/>
      <c r="U277" s="336"/>
      <c r="V277" s="336"/>
      <c r="W277" s="336"/>
      <c r="X277" s="336"/>
      <c r="Y277" s="336"/>
      <c r="Z277" s="336"/>
      <c r="AA277" s="354"/>
      <c r="AB277" s="354"/>
      <c r="AC277" s="354"/>
      <c r="AD277" s="354"/>
      <c r="AE277" s="354"/>
      <c r="AF277" s="314"/>
      <c r="AG277" s="314"/>
      <c r="AH277" s="314"/>
      <c r="AI277" s="487"/>
    </row>
    <row r="278" spans="1:35">
      <c r="A278" s="437"/>
      <c r="B278" s="437"/>
      <c r="C278" s="323"/>
      <c r="D278" s="324"/>
      <c r="E278" s="324"/>
      <c r="F278" s="327"/>
      <c r="G278" s="371"/>
      <c r="H278" s="338"/>
      <c r="I278" s="338"/>
      <c r="J278" s="338"/>
      <c r="K278" s="338"/>
      <c r="L278" s="338"/>
      <c r="M278" s="338"/>
      <c r="N278" s="338"/>
      <c r="O278" s="338"/>
      <c r="P278" s="338"/>
      <c r="Q278" s="338"/>
      <c r="R278" s="338"/>
      <c r="S278" s="338"/>
      <c r="T278" s="338"/>
      <c r="U278" s="338"/>
      <c r="V278" s="338"/>
      <c r="W278" s="338"/>
      <c r="X278" s="338"/>
      <c r="Y278" s="338"/>
      <c r="Z278" s="338"/>
      <c r="AA278" s="353"/>
      <c r="AB278" s="353"/>
      <c r="AC278" s="353"/>
      <c r="AD278" s="353"/>
      <c r="AE278" s="353"/>
      <c r="AF278" s="312"/>
      <c r="AG278" s="312"/>
      <c r="AH278" s="312"/>
      <c r="AI278" s="338"/>
    </row>
    <row r="279" spans="1:35" s="447" customFormat="1" ht="25.5">
      <c r="A279" s="441"/>
      <c r="B279" s="441">
        <v>39</v>
      </c>
      <c r="C279" s="442" t="s">
        <v>1006</v>
      </c>
      <c r="D279" s="442" t="s">
        <v>693</v>
      </c>
      <c r="E279" s="442"/>
      <c r="F279" s="448"/>
      <c r="G279" s="443"/>
      <c r="H279" s="444"/>
      <c r="I279" s="444"/>
      <c r="J279" s="444"/>
      <c r="K279" s="444"/>
      <c r="L279" s="444"/>
      <c r="M279" s="444"/>
      <c r="N279" s="444"/>
      <c r="O279" s="444"/>
      <c r="P279" s="444"/>
      <c r="Q279" s="444"/>
      <c r="R279" s="444"/>
      <c r="S279" s="444"/>
      <c r="T279" s="444"/>
      <c r="U279" s="444"/>
      <c r="V279" s="338">
        <v>0</v>
      </c>
      <c r="W279" s="444"/>
      <c r="X279" s="444"/>
      <c r="Y279" s="444"/>
      <c r="Z279" s="444"/>
      <c r="AA279" s="445"/>
      <c r="AB279" s="445"/>
      <c r="AC279" s="445"/>
      <c r="AD279" s="445"/>
      <c r="AE279" s="445"/>
      <c r="AF279" s="446"/>
      <c r="AG279" s="446"/>
      <c r="AH279" s="446"/>
      <c r="AI279" s="444"/>
    </row>
    <row r="280" spans="1:35" s="352" customFormat="1" hidden="1">
      <c r="A280" s="437"/>
      <c r="B280" s="437"/>
      <c r="C280" s="323" t="s">
        <v>359</v>
      </c>
      <c r="D280" s="323" t="s">
        <v>681</v>
      </c>
      <c r="E280" s="323" t="s">
        <v>1008</v>
      </c>
      <c r="F280" s="323"/>
      <c r="G280" s="371" t="s">
        <v>275</v>
      </c>
      <c r="H280" s="339"/>
      <c r="I280" s="339"/>
      <c r="J280" s="339"/>
      <c r="K280" s="339"/>
      <c r="L280" s="339" t="s">
        <v>677</v>
      </c>
      <c r="M280" s="339"/>
      <c r="N280" s="339"/>
      <c r="O280" s="339"/>
      <c r="P280" s="339"/>
      <c r="Q280" s="338"/>
      <c r="R280" s="339"/>
      <c r="S280" s="339"/>
      <c r="T280" s="339"/>
      <c r="U280" s="339"/>
      <c r="V280" s="338">
        <v>0</v>
      </c>
      <c r="W280" s="339"/>
      <c r="X280" s="339"/>
      <c r="Y280" s="338"/>
      <c r="Z280" s="339"/>
      <c r="AA280" s="356"/>
      <c r="AB280" s="356"/>
      <c r="AC280" s="356"/>
      <c r="AD280" s="356"/>
      <c r="AE280" s="356"/>
      <c r="AF280" s="351"/>
      <c r="AG280" s="351"/>
      <c r="AH280" s="351"/>
      <c r="AI280" s="339"/>
    </row>
    <row r="281" spans="1:35" ht="25.5" hidden="1">
      <c r="A281" s="437"/>
      <c r="B281" s="437"/>
      <c r="C281" s="323"/>
      <c r="D281" s="323" t="s">
        <v>1007</v>
      </c>
      <c r="E281" s="323"/>
      <c r="F281" s="327"/>
      <c r="G281" s="371" t="s">
        <v>275</v>
      </c>
      <c r="H281" s="337"/>
      <c r="I281" s="337"/>
      <c r="J281" s="339" t="s">
        <v>273</v>
      </c>
      <c r="K281" s="338" t="s">
        <v>287</v>
      </c>
      <c r="L281" s="465" t="s">
        <v>33</v>
      </c>
      <c r="M281" s="338"/>
      <c r="N281" s="338" t="s">
        <v>483</v>
      </c>
      <c r="O281" s="338"/>
      <c r="P281" s="338"/>
      <c r="Q281" s="338"/>
      <c r="R281" s="338"/>
      <c r="S281" s="338"/>
      <c r="T281" s="338"/>
      <c r="U281" s="338"/>
      <c r="V281" s="338">
        <v>0</v>
      </c>
      <c r="W281" s="338"/>
      <c r="X281" s="338"/>
      <c r="Y281" s="338"/>
      <c r="Z281" s="338"/>
      <c r="AA281" s="353"/>
      <c r="AB281" s="353"/>
      <c r="AC281" s="353"/>
      <c r="AD281" s="353"/>
      <c r="AE281" s="353"/>
      <c r="AF281" s="312"/>
      <c r="AG281" s="312"/>
      <c r="AH281" s="312"/>
      <c r="AI281" s="338"/>
    </row>
    <row r="282" spans="1:35" hidden="1">
      <c r="A282" s="437"/>
      <c r="B282" s="437"/>
      <c r="C282" s="323"/>
      <c r="D282" s="323" t="s">
        <v>1009</v>
      </c>
      <c r="E282" s="323"/>
      <c r="F282" s="327"/>
      <c r="G282" s="371" t="s">
        <v>275</v>
      </c>
      <c r="H282" s="337"/>
      <c r="I282" s="337"/>
      <c r="J282" s="339" t="s">
        <v>273</v>
      </c>
      <c r="K282" s="338" t="s">
        <v>287</v>
      </c>
      <c r="L282" s="465" t="s">
        <v>33</v>
      </c>
      <c r="M282" s="338"/>
      <c r="N282" s="338" t="s">
        <v>483</v>
      </c>
      <c r="O282" s="338"/>
      <c r="P282" s="338"/>
      <c r="Q282" s="338"/>
      <c r="R282" s="338"/>
      <c r="S282" s="338"/>
      <c r="T282" s="338"/>
      <c r="U282" s="338"/>
      <c r="V282" s="338">
        <v>0</v>
      </c>
      <c r="W282" s="338"/>
      <c r="X282" s="338"/>
      <c r="Y282" s="338"/>
      <c r="Z282" s="338"/>
      <c r="AA282" s="353"/>
      <c r="AB282" s="353"/>
      <c r="AC282" s="353"/>
      <c r="AD282" s="353"/>
      <c r="AE282" s="353"/>
      <c r="AF282" s="312"/>
      <c r="AG282" s="312"/>
      <c r="AH282" s="312"/>
      <c r="AI282" s="338"/>
    </row>
    <row r="283" spans="1:35" hidden="1">
      <c r="A283" s="437"/>
      <c r="B283" s="437"/>
      <c r="C283" s="323"/>
      <c r="D283" s="323" t="s">
        <v>563</v>
      </c>
      <c r="E283" s="323"/>
      <c r="F283" s="327"/>
      <c r="G283" s="371" t="s">
        <v>275</v>
      </c>
      <c r="H283" s="337"/>
      <c r="I283" s="337"/>
      <c r="J283" s="339" t="s">
        <v>273</v>
      </c>
      <c r="K283" s="338" t="s">
        <v>287</v>
      </c>
      <c r="L283" s="465" t="s">
        <v>33</v>
      </c>
      <c r="M283" s="338"/>
      <c r="N283" s="338" t="s">
        <v>483</v>
      </c>
      <c r="O283" s="338"/>
      <c r="P283" s="338"/>
      <c r="Q283" s="338"/>
      <c r="R283" s="338"/>
      <c r="S283" s="338"/>
      <c r="T283" s="338"/>
      <c r="U283" s="338"/>
      <c r="V283" s="338">
        <v>0</v>
      </c>
      <c r="W283" s="338"/>
      <c r="X283" s="338"/>
      <c r="Y283" s="338"/>
      <c r="Z283" s="338"/>
      <c r="AA283" s="353"/>
      <c r="AB283" s="353"/>
      <c r="AC283" s="353"/>
      <c r="AD283" s="353"/>
      <c r="AE283" s="353"/>
      <c r="AF283" s="312"/>
      <c r="AG283" s="312"/>
      <c r="AH283" s="312"/>
      <c r="AI283" s="338"/>
    </row>
    <row r="284" spans="1:35" hidden="1">
      <c r="A284" s="437"/>
      <c r="B284" s="437"/>
      <c r="C284" s="323"/>
      <c r="D284" s="434" t="s">
        <v>564</v>
      </c>
      <c r="E284" s="434"/>
      <c r="F284" s="327"/>
      <c r="G284" s="371" t="s">
        <v>275</v>
      </c>
      <c r="H284" s="337"/>
      <c r="I284" s="337"/>
      <c r="J284" s="339" t="s">
        <v>273</v>
      </c>
      <c r="K284" s="338" t="s">
        <v>287</v>
      </c>
      <c r="L284" s="465" t="s">
        <v>33</v>
      </c>
      <c r="M284" s="338"/>
      <c r="N284" s="338" t="s">
        <v>483</v>
      </c>
      <c r="O284" s="338"/>
      <c r="P284" s="338"/>
      <c r="Q284" s="338"/>
      <c r="R284" s="338"/>
      <c r="S284" s="338"/>
      <c r="T284" s="338"/>
      <c r="U284" s="338"/>
      <c r="V284" s="338">
        <v>0</v>
      </c>
      <c r="W284" s="338"/>
      <c r="X284" s="338"/>
      <c r="Y284" s="338"/>
      <c r="Z284" s="338"/>
      <c r="AA284" s="353"/>
      <c r="AB284" s="353"/>
      <c r="AC284" s="353"/>
      <c r="AD284" s="353"/>
      <c r="AE284" s="353"/>
      <c r="AF284" s="312"/>
      <c r="AG284" s="312"/>
      <c r="AH284" s="312"/>
      <c r="AI284" s="338"/>
    </row>
    <row r="285" spans="1:35" hidden="1">
      <c r="A285" s="437"/>
      <c r="B285" s="437"/>
      <c r="C285" s="323"/>
      <c r="D285" s="323" t="s">
        <v>566</v>
      </c>
      <c r="E285" s="323"/>
      <c r="F285" s="327"/>
      <c r="G285" s="371" t="s">
        <v>275</v>
      </c>
      <c r="H285" s="337"/>
      <c r="I285" s="337"/>
      <c r="J285" s="339" t="s">
        <v>273</v>
      </c>
      <c r="K285" s="338" t="s">
        <v>287</v>
      </c>
      <c r="L285" s="465" t="s">
        <v>33</v>
      </c>
      <c r="M285" s="338"/>
      <c r="N285" s="338" t="s">
        <v>483</v>
      </c>
      <c r="O285" s="338"/>
      <c r="P285" s="338"/>
      <c r="Q285" s="338"/>
      <c r="R285" s="338"/>
      <c r="S285" s="338"/>
      <c r="T285" s="338"/>
      <c r="U285" s="338"/>
      <c r="V285" s="338">
        <v>0</v>
      </c>
      <c r="W285" s="338"/>
      <c r="X285" s="338"/>
      <c r="Y285" s="338"/>
      <c r="Z285" s="338"/>
      <c r="AA285" s="353"/>
      <c r="AB285" s="353"/>
      <c r="AC285" s="353"/>
      <c r="AD285" s="353"/>
      <c r="AE285" s="353"/>
      <c r="AF285" s="312"/>
      <c r="AG285" s="312"/>
      <c r="AH285" s="312"/>
      <c r="AI285" s="338"/>
    </row>
    <row r="286" spans="1:35" ht="25.5" hidden="1">
      <c r="A286" s="437"/>
      <c r="B286" s="437"/>
      <c r="C286" s="323"/>
      <c r="D286" s="323" t="s">
        <v>567</v>
      </c>
      <c r="E286" s="323"/>
      <c r="F286" s="327"/>
      <c r="G286" s="371" t="s">
        <v>275</v>
      </c>
      <c r="H286" s="337"/>
      <c r="I286" s="337"/>
      <c r="J286" s="339" t="s">
        <v>273</v>
      </c>
      <c r="K286" s="338" t="s">
        <v>287</v>
      </c>
      <c r="L286" s="465" t="s">
        <v>34</v>
      </c>
      <c r="M286" s="338"/>
      <c r="N286" s="338" t="s">
        <v>483</v>
      </c>
      <c r="O286" s="338"/>
      <c r="P286" s="338"/>
      <c r="Q286" s="338"/>
      <c r="R286" s="338"/>
      <c r="S286" s="338"/>
      <c r="T286" s="338"/>
      <c r="U286" s="338"/>
      <c r="V286" s="338">
        <v>0</v>
      </c>
      <c r="W286" s="338"/>
      <c r="X286" s="338"/>
      <c r="Y286" s="338"/>
      <c r="Z286" s="338"/>
      <c r="AA286" s="353"/>
      <c r="AB286" s="353"/>
      <c r="AC286" s="353"/>
      <c r="AD286" s="353"/>
      <c r="AE286" s="353"/>
      <c r="AF286" s="312"/>
      <c r="AG286" s="312"/>
      <c r="AH286" s="312"/>
      <c r="AI286" s="338"/>
    </row>
    <row r="287" spans="1:35" ht="25.5" hidden="1">
      <c r="A287" s="437"/>
      <c r="B287" s="437"/>
      <c r="C287" s="323" t="s">
        <v>1023</v>
      </c>
      <c r="D287" s="323" t="s">
        <v>1024</v>
      </c>
      <c r="E287" s="323"/>
      <c r="F287" s="327"/>
      <c r="G287" s="371" t="s">
        <v>275</v>
      </c>
      <c r="H287" s="337"/>
      <c r="I287" s="337"/>
      <c r="J287" s="339" t="s">
        <v>273</v>
      </c>
      <c r="K287" s="338" t="s">
        <v>287</v>
      </c>
      <c r="L287" s="465" t="s">
        <v>1025</v>
      </c>
      <c r="M287" s="338"/>
      <c r="N287" s="338" t="s">
        <v>483</v>
      </c>
      <c r="O287" s="338"/>
      <c r="P287" s="338"/>
      <c r="Q287" s="338"/>
      <c r="R287" s="338"/>
      <c r="S287" s="338"/>
      <c r="T287" s="338"/>
      <c r="U287" s="338"/>
      <c r="V287" s="338">
        <v>0</v>
      </c>
      <c r="W287" s="338"/>
      <c r="X287" s="338"/>
      <c r="Y287" s="338"/>
      <c r="Z287" s="338"/>
      <c r="AA287" s="353"/>
      <c r="AB287" s="353"/>
      <c r="AC287" s="353"/>
      <c r="AD287" s="353"/>
      <c r="AE287" s="353"/>
      <c r="AF287" s="312"/>
      <c r="AG287" s="312"/>
      <c r="AH287" s="312"/>
      <c r="AI287" s="338"/>
    </row>
    <row r="288" spans="1:35" ht="38.25" hidden="1">
      <c r="A288" s="437"/>
      <c r="B288" s="437"/>
      <c r="C288" s="323" t="s">
        <v>417</v>
      </c>
      <c r="D288" s="323" t="s">
        <v>418</v>
      </c>
      <c r="E288" s="323"/>
      <c r="F288" s="327"/>
      <c r="G288" s="371" t="s">
        <v>275</v>
      </c>
      <c r="H288" s="337"/>
      <c r="I288" s="337"/>
      <c r="J288" s="339" t="s">
        <v>273</v>
      </c>
      <c r="K288" s="338" t="s">
        <v>285</v>
      </c>
      <c r="L288" s="339" t="s">
        <v>692</v>
      </c>
      <c r="M288" s="338"/>
      <c r="N288" s="338" t="s">
        <v>483</v>
      </c>
      <c r="O288" s="338"/>
      <c r="P288" s="338"/>
      <c r="Q288" s="338"/>
      <c r="R288" s="338"/>
      <c r="S288" s="338"/>
      <c r="T288" s="338"/>
      <c r="U288" s="338"/>
      <c r="V288" s="338">
        <v>0</v>
      </c>
      <c r="W288" s="338"/>
      <c r="X288" s="338"/>
      <c r="Y288" s="338"/>
      <c r="Z288" s="338"/>
      <c r="AA288" s="353"/>
      <c r="AB288" s="353"/>
      <c r="AC288" s="353"/>
      <c r="AD288" s="353"/>
      <c r="AE288" s="353"/>
      <c r="AF288" s="312"/>
      <c r="AG288" s="312"/>
      <c r="AH288" s="312"/>
      <c r="AI288" s="338"/>
    </row>
    <row r="289" spans="1:35" ht="38.25" hidden="1">
      <c r="A289" s="437"/>
      <c r="B289" s="437"/>
      <c r="C289" s="323"/>
      <c r="D289" s="323" t="s">
        <v>561</v>
      </c>
      <c r="E289" s="323"/>
      <c r="F289" s="327"/>
      <c r="G289" s="371" t="s">
        <v>275</v>
      </c>
      <c r="H289" s="337"/>
      <c r="I289" s="337"/>
      <c r="J289" s="339" t="s">
        <v>273</v>
      </c>
      <c r="K289" s="338" t="s">
        <v>287</v>
      </c>
      <c r="L289" s="339" t="s">
        <v>692</v>
      </c>
      <c r="M289" s="338"/>
      <c r="N289" s="338" t="s">
        <v>483</v>
      </c>
      <c r="O289" s="338"/>
      <c r="P289" s="338"/>
      <c r="Q289" s="338"/>
      <c r="R289" s="338"/>
      <c r="S289" s="338"/>
      <c r="T289" s="338"/>
      <c r="U289" s="338"/>
      <c r="V289" s="338">
        <v>0</v>
      </c>
      <c r="W289" s="338"/>
      <c r="X289" s="338"/>
      <c r="Y289" s="338"/>
      <c r="Z289" s="338"/>
      <c r="AA289" s="353"/>
      <c r="AB289" s="353"/>
      <c r="AC289" s="353"/>
      <c r="AD289" s="353"/>
      <c r="AE289" s="353"/>
      <c r="AF289" s="312"/>
      <c r="AG289" s="312"/>
      <c r="AH289" s="312"/>
      <c r="AI289" s="338"/>
    </row>
    <row r="290" spans="1:35" ht="38.25" hidden="1">
      <c r="A290" s="437"/>
      <c r="B290" s="437"/>
      <c r="C290" s="323"/>
      <c r="D290" s="323" t="s">
        <v>613</v>
      </c>
      <c r="E290" s="323"/>
      <c r="F290" s="327"/>
      <c r="G290" s="371" t="s">
        <v>275</v>
      </c>
      <c r="H290" s="337"/>
      <c r="I290" s="337"/>
      <c r="J290" s="339" t="s">
        <v>273</v>
      </c>
      <c r="K290" s="338" t="s">
        <v>286</v>
      </c>
      <c r="L290" s="339" t="s">
        <v>692</v>
      </c>
      <c r="M290" s="338"/>
      <c r="N290" s="338" t="s">
        <v>483</v>
      </c>
      <c r="O290" s="338"/>
      <c r="P290" s="338"/>
      <c r="Q290" s="338"/>
      <c r="R290" s="338"/>
      <c r="S290" s="338"/>
      <c r="T290" s="338"/>
      <c r="U290" s="338"/>
      <c r="V290" s="338">
        <v>0</v>
      </c>
      <c r="W290" s="338"/>
      <c r="X290" s="338"/>
      <c r="Y290" s="338"/>
      <c r="Z290" s="338"/>
      <c r="AA290" s="353"/>
      <c r="AB290" s="353"/>
      <c r="AC290" s="353"/>
      <c r="AD290" s="353"/>
      <c r="AE290" s="353"/>
      <c r="AF290" s="312"/>
      <c r="AG290" s="312"/>
      <c r="AH290" s="312"/>
      <c r="AI290" s="338"/>
    </row>
    <row r="291" spans="1:35" ht="25.5" hidden="1">
      <c r="A291" s="437"/>
      <c r="B291" s="437"/>
      <c r="C291" s="323"/>
      <c r="D291" s="323" t="s">
        <v>594</v>
      </c>
      <c r="E291" s="323"/>
      <c r="F291" s="327"/>
      <c r="G291" s="371" t="s">
        <v>275</v>
      </c>
      <c r="H291" s="337"/>
      <c r="I291" s="337"/>
      <c r="J291" s="339" t="s">
        <v>273</v>
      </c>
      <c r="K291" s="338" t="s">
        <v>286</v>
      </c>
      <c r="L291" s="339" t="s">
        <v>41</v>
      </c>
      <c r="M291" s="338"/>
      <c r="N291" s="338" t="s">
        <v>483</v>
      </c>
      <c r="O291" s="338"/>
      <c r="P291" s="338"/>
      <c r="Q291" s="338"/>
      <c r="R291" s="338"/>
      <c r="S291" s="338"/>
      <c r="T291" s="338"/>
      <c r="U291" s="338"/>
      <c r="V291" s="338">
        <v>0</v>
      </c>
      <c r="W291" s="338"/>
      <c r="X291" s="338"/>
      <c r="Y291" s="338"/>
      <c r="Z291" s="338"/>
      <c r="AA291" s="353"/>
      <c r="AB291" s="353"/>
      <c r="AC291" s="353"/>
      <c r="AD291" s="353"/>
      <c r="AE291" s="353"/>
      <c r="AF291" s="312"/>
      <c r="AG291" s="312"/>
      <c r="AH291" s="312"/>
      <c r="AI291" s="338"/>
    </row>
    <row r="292" spans="1:35" ht="25.5" hidden="1">
      <c r="A292" s="437"/>
      <c r="B292" s="437"/>
      <c r="C292" s="323"/>
      <c r="D292" s="323" t="s">
        <v>1010</v>
      </c>
      <c r="E292" s="323"/>
      <c r="F292" s="327"/>
      <c r="G292" s="371" t="s">
        <v>275</v>
      </c>
      <c r="H292" s="337"/>
      <c r="I292" s="337"/>
      <c r="J292" s="339" t="s">
        <v>273</v>
      </c>
      <c r="K292" s="338"/>
      <c r="L292" s="339" t="s">
        <v>41</v>
      </c>
      <c r="M292" s="338"/>
      <c r="N292" s="338" t="s">
        <v>483</v>
      </c>
      <c r="O292" s="338"/>
      <c r="P292" s="338"/>
      <c r="Q292" s="338"/>
      <c r="R292" s="338"/>
      <c r="S292" s="338"/>
      <c r="T292" s="338"/>
      <c r="U292" s="338"/>
      <c r="V292" s="338">
        <v>0</v>
      </c>
      <c r="W292" s="338"/>
      <c r="X292" s="338"/>
      <c r="Y292" s="338"/>
      <c r="Z292" s="338"/>
      <c r="AA292" s="353"/>
      <c r="AB292" s="353"/>
      <c r="AC292" s="353"/>
      <c r="AD292" s="353"/>
      <c r="AE292" s="353"/>
      <c r="AF292" s="312"/>
      <c r="AG292" s="312"/>
      <c r="AH292" s="312"/>
      <c r="AI292" s="338"/>
    </row>
    <row r="293" spans="1:35" ht="51" hidden="1">
      <c r="A293" s="437"/>
      <c r="B293" s="437"/>
      <c r="C293" s="323" t="s">
        <v>609</v>
      </c>
      <c r="D293" s="323" t="s">
        <v>589</v>
      </c>
      <c r="E293" s="323"/>
      <c r="F293" s="327"/>
      <c r="G293" s="371" t="s">
        <v>275</v>
      </c>
      <c r="H293" s="337"/>
      <c r="I293" s="337"/>
      <c r="J293" s="339" t="s">
        <v>273</v>
      </c>
      <c r="K293" s="338" t="s">
        <v>286</v>
      </c>
      <c r="L293" s="339" t="s">
        <v>41</v>
      </c>
      <c r="M293" s="338"/>
      <c r="N293" s="338" t="s">
        <v>483</v>
      </c>
      <c r="O293" s="338"/>
      <c r="P293" s="338"/>
      <c r="Q293" s="338"/>
      <c r="R293" s="338"/>
      <c r="S293" s="338"/>
      <c r="T293" s="338"/>
      <c r="U293" s="338"/>
      <c r="V293" s="338">
        <v>0</v>
      </c>
      <c r="W293" s="338"/>
      <c r="X293" s="338"/>
      <c r="Y293" s="338"/>
      <c r="Z293" s="338"/>
      <c r="AA293" s="353"/>
      <c r="AB293" s="353"/>
      <c r="AC293" s="353"/>
      <c r="AD293" s="353"/>
      <c r="AE293" s="353"/>
      <c r="AF293" s="312"/>
      <c r="AG293" s="312"/>
      <c r="AH293" s="312"/>
      <c r="AI293" s="338"/>
    </row>
    <row r="294" spans="1:35" ht="38.25" hidden="1">
      <c r="A294" s="437"/>
      <c r="B294" s="437"/>
      <c r="C294" s="323" t="s">
        <v>433</v>
      </c>
      <c r="D294" s="323" t="s">
        <v>435</v>
      </c>
      <c r="E294" s="323"/>
      <c r="F294" s="327"/>
      <c r="G294" s="371" t="s">
        <v>275</v>
      </c>
      <c r="H294" s="337"/>
      <c r="I294" s="337"/>
      <c r="J294" s="339" t="s">
        <v>273</v>
      </c>
      <c r="K294" s="338" t="s">
        <v>288</v>
      </c>
      <c r="L294" s="339" t="s">
        <v>434</v>
      </c>
      <c r="M294" s="338"/>
      <c r="N294" s="338" t="s">
        <v>483</v>
      </c>
      <c r="O294" s="338"/>
      <c r="P294" s="338"/>
      <c r="Q294" s="338"/>
      <c r="R294" s="338"/>
      <c r="S294" s="338"/>
      <c r="T294" s="338"/>
      <c r="U294" s="338"/>
      <c r="V294" s="338">
        <v>0</v>
      </c>
      <c r="W294" s="338"/>
      <c r="X294" s="338"/>
      <c r="Y294" s="338"/>
      <c r="Z294" s="338"/>
      <c r="AA294" s="353"/>
      <c r="AB294" s="353"/>
      <c r="AC294" s="353"/>
      <c r="AD294" s="353"/>
      <c r="AE294" s="353"/>
      <c r="AF294" s="312"/>
      <c r="AG294" s="312"/>
      <c r="AH294" s="312"/>
      <c r="AI294" s="338"/>
    </row>
    <row r="295" spans="1:35">
      <c r="A295" s="437"/>
      <c r="B295" s="437"/>
      <c r="C295" s="323"/>
      <c r="D295" s="323"/>
      <c r="E295" s="323"/>
      <c r="F295" s="323"/>
      <c r="G295" s="371"/>
      <c r="H295" s="339"/>
      <c r="I295" s="339"/>
      <c r="J295" s="339"/>
      <c r="K295" s="339"/>
      <c r="L295" s="338"/>
      <c r="M295" s="338"/>
      <c r="N295" s="338"/>
      <c r="O295" s="338"/>
      <c r="P295" s="338"/>
      <c r="Q295" s="338"/>
      <c r="R295" s="338"/>
      <c r="S295" s="338"/>
      <c r="T295" s="338"/>
      <c r="U295" s="338"/>
      <c r="V295" s="338"/>
      <c r="W295" s="338"/>
      <c r="X295" s="338"/>
      <c r="Y295" s="338"/>
      <c r="Z295" s="338"/>
      <c r="AA295" s="353"/>
      <c r="AB295" s="353"/>
      <c r="AC295" s="353"/>
      <c r="AD295" s="353"/>
      <c r="AE295" s="353"/>
      <c r="AF295" s="312"/>
      <c r="AG295" s="312"/>
      <c r="AH295" s="312"/>
      <c r="AI295" s="338"/>
    </row>
    <row r="296" spans="1:35" ht="12.75">
      <c r="A296" s="541" t="s">
        <v>1089</v>
      </c>
      <c r="B296" s="503" t="s">
        <v>267</v>
      </c>
      <c r="C296" s="322"/>
      <c r="D296" s="322"/>
      <c r="E296" s="322"/>
      <c r="F296" s="322"/>
      <c r="G296" s="370"/>
      <c r="H296" s="336"/>
      <c r="I296" s="336"/>
      <c r="J296" s="336"/>
      <c r="K296" s="336"/>
      <c r="L296" s="336"/>
      <c r="M296" s="336"/>
      <c r="N296" s="336"/>
      <c r="O296" s="336"/>
      <c r="P296" s="336"/>
      <c r="Q296" s="336"/>
      <c r="R296" s="336"/>
      <c r="S296" s="336"/>
      <c r="T296" s="336"/>
      <c r="U296" s="336"/>
      <c r="V296" s="336"/>
      <c r="W296" s="336"/>
      <c r="X296" s="336"/>
      <c r="Y296" s="336"/>
      <c r="Z296" s="336"/>
      <c r="AA296" s="354"/>
      <c r="AB296" s="354"/>
      <c r="AC296" s="354"/>
      <c r="AD296" s="354"/>
      <c r="AE296" s="354"/>
      <c r="AF296" s="314"/>
      <c r="AG296" s="314"/>
      <c r="AH296" s="314"/>
      <c r="AI296" s="487"/>
    </row>
    <row r="297" spans="1:35">
      <c r="A297" s="437"/>
      <c r="B297" s="437"/>
      <c r="C297" s="323"/>
      <c r="D297" s="324"/>
      <c r="E297" s="324"/>
      <c r="F297" s="327"/>
      <c r="G297" s="371"/>
      <c r="H297" s="338"/>
      <c r="I297" s="338"/>
      <c r="J297" s="338"/>
      <c r="K297" s="338"/>
      <c r="L297" s="338"/>
      <c r="M297" s="338"/>
      <c r="N297" s="338"/>
      <c r="O297" s="338"/>
      <c r="P297" s="338"/>
      <c r="Q297" s="338"/>
      <c r="R297" s="338"/>
      <c r="S297" s="338"/>
      <c r="T297" s="338"/>
      <c r="U297" s="338"/>
      <c r="V297" s="338"/>
      <c r="W297" s="338"/>
      <c r="X297" s="338"/>
      <c r="Y297" s="338"/>
      <c r="Z297" s="338"/>
      <c r="AA297" s="353"/>
      <c r="AB297" s="353"/>
      <c r="AC297" s="353"/>
      <c r="AD297" s="353"/>
      <c r="AE297" s="353"/>
      <c r="AF297" s="312"/>
      <c r="AG297" s="312"/>
      <c r="AH297" s="312"/>
      <c r="AI297" s="338"/>
    </row>
    <row r="298" spans="1:35">
      <c r="A298" s="437"/>
      <c r="B298" s="437"/>
      <c r="C298" s="323"/>
      <c r="D298" s="323"/>
      <c r="E298" s="323"/>
      <c r="F298" s="323"/>
      <c r="G298" s="371"/>
      <c r="H298" s="339"/>
      <c r="I298" s="339"/>
      <c r="J298" s="339"/>
      <c r="K298" s="339"/>
      <c r="L298" s="338"/>
      <c r="M298" s="338"/>
      <c r="N298" s="338"/>
      <c r="O298" s="338"/>
      <c r="P298" s="338"/>
      <c r="Q298" s="338"/>
      <c r="R298" s="338"/>
      <c r="S298" s="338"/>
      <c r="T298" s="338"/>
      <c r="U298" s="338"/>
      <c r="V298" s="338">
        <v>0</v>
      </c>
      <c r="W298" s="338"/>
      <c r="X298" s="338"/>
      <c r="Y298" s="338"/>
      <c r="Z298" s="338"/>
      <c r="AA298" s="353"/>
      <c r="AB298" s="353"/>
      <c r="AC298" s="353"/>
      <c r="AD298" s="353"/>
      <c r="AE298" s="353"/>
      <c r="AF298" s="312"/>
      <c r="AG298" s="312"/>
      <c r="AH298" s="312"/>
      <c r="AI298" s="338"/>
    </row>
    <row r="299" spans="1:35" ht="18.75" thickBot="1">
      <c r="A299" s="474"/>
      <c r="B299" s="474"/>
      <c r="C299" s="475"/>
      <c r="D299" s="475"/>
      <c r="E299" s="475"/>
      <c r="F299" s="475"/>
      <c r="G299" s="476"/>
      <c r="H299" s="477"/>
      <c r="I299" s="477"/>
      <c r="J299" s="477"/>
      <c r="K299" s="477"/>
      <c r="L299" s="477"/>
      <c r="M299" s="477"/>
      <c r="N299" s="477"/>
      <c r="O299" s="477"/>
      <c r="P299" s="477"/>
      <c r="Q299" s="477"/>
      <c r="R299" s="477"/>
      <c r="S299" s="477"/>
      <c r="T299" s="477"/>
      <c r="U299" s="477"/>
      <c r="V299" s="338"/>
      <c r="W299" s="477"/>
      <c r="X299" s="477"/>
      <c r="Y299" s="477"/>
      <c r="Z299" s="477"/>
      <c r="AA299" s="491"/>
      <c r="AB299" s="491"/>
      <c r="AC299" s="491"/>
      <c r="AD299" s="491"/>
      <c r="AE299" s="491"/>
      <c r="AF299" s="466"/>
      <c r="AG299" s="466"/>
      <c r="AH299" s="466"/>
      <c r="AI299" s="482"/>
    </row>
    <row r="300" spans="1:35" s="49" customFormat="1" ht="16.5" thickTop="1">
      <c r="A300" s="537">
        <v>7</v>
      </c>
      <c r="B300" s="484" t="s">
        <v>236</v>
      </c>
      <c r="C300" s="325"/>
      <c r="D300" s="325"/>
      <c r="E300" s="325"/>
      <c r="F300" s="325"/>
      <c r="G300" s="372"/>
      <c r="H300" s="340"/>
      <c r="I300" s="340"/>
      <c r="J300" s="340"/>
      <c r="K300" s="340"/>
      <c r="L300" s="340"/>
      <c r="M300" s="340"/>
      <c r="N300" s="340"/>
      <c r="O300" s="340"/>
      <c r="P300" s="340"/>
      <c r="Q300" s="340"/>
      <c r="R300" s="340"/>
      <c r="S300" s="340"/>
      <c r="T300" s="340"/>
      <c r="U300" s="340"/>
      <c r="V300" s="340"/>
      <c r="W300" s="340"/>
      <c r="X300" s="340"/>
      <c r="Y300" s="340"/>
      <c r="Z300" s="340"/>
      <c r="AA300" s="358"/>
      <c r="AB300" s="358"/>
      <c r="AC300" s="358"/>
      <c r="AD300" s="358"/>
      <c r="AE300" s="358"/>
      <c r="AF300" s="309"/>
      <c r="AG300" s="310"/>
      <c r="AH300" s="311"/>
      <c r="AI300" s="492"/>
    </row>
    <row r="301" spans="1:35">
      <c r="A301" s="474"/>
      <c r="B301" s="474"/>
      <c r="C301" s="475"/>
      <c r="D301" s="475"/>
      <c r="E301" s="475"/>
      <c r="F301" s="475"/>
      <c r="G301" s="476"/>
      <c r="H301" s="477"/>
      <c r="I301" s="477"/>
      <c r="J301" s="477"/>
      <c r="K301" s="477"/>
      <c r="L301" s="477"/>
      <c r="M301" s="477"/>
      <c r="N301" s="477"/>
      <c r="O301" s="477"/>
      <c r="P301" s="477"/>
      <c r="Q301" s="477"/>
      <c r="R301" s="477"/>
      <c r="S301" s="477"/>
      <c r="T301" s="477"/>
      <c r="U301" s="477"/>
      <c r="V301" s="338"/>
      <c r="W301" s="477"/>
      <c r="X301" s="477"/>
      <c r="Y301" s="477"/>
      <c r="Z301" s="477"/>
      <c r="AA301" s="491"/>
      <c r="AB301" s="491"/>
      <c r="AC301" s="491"/>
      <c r="AD301" s="491"/>
      <c r="AE301" s="491"/>
      <c r="AF301" s="466"/>
      <c r="AG301" s="466"/>
      <c r="AH301" s="466"/>
      <c r="AI301" s="482"/>
    </row>
    <row r="302" spans="1:35" ht="12.75">
      <c r="A302" s="541" t="s">
        <v>1090</v>
      </c>
      <c r="B302" s="503" t="s">
        <v>238</v>
      </c>
      <c r="C302" s="322"/>
      <c r="D302" s="322"/>
      <c r="E302" s="322"/>
      <c r="F302" s="322"/>
      <c r="G302" s="370"/>
      <c r="H302" s="336"/>
      <c r="I302" s="336"/>
      <c r="J302" s="336"/>
      <c r="K302" s="336"/>
      <c r="L302" s="336"/>
      <c r="M302" s="336"/>
      <c r="N302" s="336"/>
      <c r="O302" s="336"/>
      <c r="P302" s="336"/>
      <c r="Q302" s="336"/>
      <c r="R302" s="336"/>
      <c r="S302" s="336"/>
      <c r="T302" s="336"/>
      <c r="U302" s="336"/>
      <c r="V302" s="336"/>
      <c r="W302" s="336"/>
      <c r="X302" s="336"/>
      <c r="Y302" s="336"/>
      <c r="Z302" s="336"/>
      <c r="AA302" s="354"/>
      <c r="AB302" s="354"/>
      <c r="AC302" s="354"/>
      <c r="AD302" s="354"/>
      <c r="AE302" s="354"/>
      <c r="AF302" s="314"/>
      <c r="AG302" s="314"/>
      <c r="AH302" s="314"/>
      <c r="AI302" s="487"/>
    </row>
    <row r="303" spans="1:35">
      <c r="A303" s="437"/>
      <c r="B303" s="437"/>
      <c r="C303" s="323"/>
      <c r="D303" s="324"/>
      <c r="E303" s="324"/>
      <c r="F303" s="327"/>
      <c r="G303" s="371"/>
      <c r="H303" s="338"/>
      <c r="I303" s="338"/>
      <c r="J303" s="338"/>
      <c r="K303" s="338"/>
      <c r="L303" s="338"/>
      <c r="M303" s="338"/>
      <c r="N303" s="338"/>
      <c r="O303" s="338"/>
      <c r="P303" s="338"/>
      <c r="Q303" s="338"/>
      <c r="R303" s="338"/>
      <c r="S303" s="338"/>
      <c r="T303" s="338"/>
      <c r="U303" s="338"/>
      <c r="V303" s="338"/>
      <c r="W303" s="338"/>
      <c r="X303" s="338"/>
      <c r="Y303" s="338"/>
      <c r="Z303" s="338"/>
      <c r="AA303" s="353"/>
      <c r="AB303" s="353"/>
      <c r="AC303" s="353"/>
      <c r="AD303" s="353"/>
      <c r="AE303" s="353"/>
      <c r="AF303" s="312"/>
      <c r="AG303" s="312"/>
      <c r="AH303" s="312"/>
      <c r="AI303" s="338"/>
    </row>
    <row r="304" spans="1:35" s="447" customFormat="1" ht="38.25">
      <c r="A304" s="441"/>
      <c r="B304" s="441">
        <v>40</v>
      </c>
      <c r="C304" s="442" t="s">
        <v>690</v>
      </c>
      <c r="D304" s="442" t="s">
        <v>691</v>
      </c>
      <c r="E304" s="442"/>
      <c r="F304" s="448"/>
      <c r="G304" s="443"/>
      <c r="H304" s="444"/>
      <c r="I304" s="444"/>
      <c r="J304" s="444"/>
      <c r="K304" s="444"/>
      <c r="L304" s="444"/>
      <c r="M304" s="444"/>
      <c r="N304" s="444"/>
      <c r="O304" s="444"/>
      <c r="P304" s="444"/>
      <c r="Q304" s="444"/>
      <c r="R304" s="444"/>
      <c r="S304" s="444"/>
      <c r="T304" s="444"/>
      <c r="U304" s="444"/>
      <c r="V304" s="338">
        <v>0</v>
      </c>
      <c r="W304" s="444"/>
      <c r="X304" s="444"/>
      <c r="Y304" s="444"/>
      <c r="Z304" s="444"/>
      <c r="AA304" s="445"/>
      <c r="AB304" s="445"/>
      <c r="AC304" s="445"/>
      <c r="AD304" s="445"/>
      <c r="AE304" s="445"/>
      <c r="AF304" s="446"/>
      <c r="AG304" s="446"/>
      <c r="AH304" s="446"/>
      <c r="AI304" s="444"/>
    </row>
    <row r="305" spans="1:35" ht="38.25" hidden="1">
      <c r="A305" s="437"/>
      <c r="B305" s="437"/>
      <c r="C305" s="323" t="s">
        <v>1011</v>
      </c>
      <c r="D305" s="323" t="s">
        <v>1012</v>
      </c>
      <c r="E305" s="323" t="s">
        <v>1014</v>
      </c>
      <c r="F305" s="327"/>
      <c r="G305" s="371" t="s">
        <v>275</v>
      </c>
      <c r="H305" s="337"/>
      <c r="I305" s="337"/>
      <c r="J305" s="339"/>
      <c r="K305" s="338" t="s">
        <v>282</v>
      </c>
      <c r="L305" s="339" t="s">
        <v>1013</v>
      </c>
      <c r="M305" s="338"/>
      <c r="N305" s="338" t="s">
        <v>486</v>
      </c>
      <c r="O305" s="338"/>
      <c r="P305" s="338"/>
      <c r="Q305" s="338"/>
      <c r="R305" s="338"/>
      <c r="S305" s="338"/>
      <c r="T305" s="338"/>
      <c r="U305" s="338"/>
      <c r="V305" s="338">
        <v>0</v>
      </c>
      <c r="W305" s="338"/>
      <c r="X305" s="338"/>
      <c r="Y305" s="338"/>
      <c r="Z305" s="338"/>
      <c r="AA305" s="353"/>
      <c r="AB305" s="353"/>
      <c r="AC305" s="353"/>
      <c r="AD305" s="353"/>
      <c r="AE305" s="353"/>
      <c r="AF305" s="312"/>
      <c r="AG305" s="312"/>
      <c r="AH305" s="312"/>
      <c r="AI305" s="338"/>
    </row>
    <row r="306" spans="1:35" ht="38.25" hidden="1">
      <c r="A306" s="437"/>
      <c r="B306" s="437"/>
      <c r="C306" s="323"/>
      <c r="D306" s="323" t="s">
        <v>14</v>
      </c>
      <c r="E306" s="323"/>
      <c r="F306" s="327"/>
      <c r="G306" s="371" t="s">
        <v>275</v>
      </c>
      <c r="H306" s="337"/>
      <c r="I306" s="337"/>
      <c r="J306" s="339"/>
      <c r="K306" s="338" t="s">
        <v>286</v>
      </c>
      <c r="L306" s="339" t="s">
        <v>1013</v>
      </c>
      <c r="M306" s="338"/>
      <c r="N306" s="338" t="s">
        <v>486</v>
      </c>
      <c r="O306" s="338"/>
      <c r="P306" s="338"/>
      <c r="Q306" s="338"/>
      <c r="R306" s="338"/>
      <c r="S306" s="338"/>
      <c r="T306" s="338"/>
      <c r="U306" s="338"/>
      <c r="V306" s="338">
        <v>0</v>
      </c>
      <c r="W306" s="338"/>
      <c r="X306" s="338"/>
      <c r="Y306" s="338"/>
      <c r="Z306" s="338"/>
      <c r="AA306" s="353"/>
      <c r="AB306" s="353"/>
      <c r="AC306" s="353"/>
      <c r="AD306" s="353"/>
      <c r="AE306" s="353"/>
      <c r="AF306" s="312"/>
      <c r="AG306" s="312"/>
      <c r="AH306" s="312"/>
      <c r="AI306" s="338"/>
    </row>
    <row r="307" spans="1:35" ht="38.25" hidden="1">
      <c r="A307" s="437"/>
      <c r="B307" s="437"/>
      <c r="C307" s="323" t="s">
        <v>371</v>
      </c>
      <c r="D307" s="323" t="s">
        <v>1016</v>
      </c>
      <c r="E307" s="323"/>
      <c r="F307" s="327"/>
      <c r="G307" s="371" t="s">
        <v>277</v>
      </c>
      <c r="H307" s="337"/>
      <c r="I307" s="337"/>
      <c r="J307" s="339" t="s">
        <v>273</v>
      </c>
      <c r="K307" s="338" t="s">
        <v>286</v>
      </c>
      <c r="L307" s="339" t="s">
        <v>1015</v>
      </c>
      <c r="M307" s="338"/>
      <c r="N307" s="338" t="s">
        <v>486</v>
      </c>
      <c r="O307" s="338"/>
      <c r="P307" s="338"/>
      <c r="Q307" s="338"/>
      <c r="R307" s="338"/>
      <c r="S307" s="338"/>
      <c r="T307" s="338"/>
      <c r="U307" s="338"/>
      <c r="V307" s="338">
        <v>0</v>
      </c>
      <c r="W307" s="338"/>
      <c r="X307" s="338"/>
      <c r="Y307" s="338"/>
      <c r="Z307" s="338"/>
      <c r="AA307" s="353"/>
      <c r="AB307" s="353"/>
      <c r="AC307" s="353"/>
      <c r="AD307" s="353"/>
      <c r="AE307" s="353"/>
      <c r="AF307" s="312"/>
      <c r="AG307" s="312"/>
      <c r="AH307" s="312"/>
      <c r="AI307" s="338"/>
    </row>
    <row r="308" spans="1:35" ht="25.5" hidden="1">
      <c r="A308" s="437"/>
      <c r="B308" s="437"/>
      <c r="C308" s="323" t="s">
        <v>1017</v>
      </c>
      <c r="D308" s="323" t="s">
        <v>1018</v>
      </c>
      <c r="E308" s="323"/>
      <c r="F308" s="327"/>
      <c r="G308" s="371" t="s">
        <v>277</v>
      </c>
      <c r="H308" s="337"/>
      <c r="I308" s="337"/>
      <c r="J308" s="339" t="s">
        <v>273</v>
      </c>
      <c r="K308" s="338" t="s">
        <v>286</v>
      </c>
      <c r="L308" s="339" t="s">
        <v>1019</v>
      </c>
      <c r="M308" s="338"/>
      <c r="N308" s="338" t="s">
        <v>486</v>
      </c>
      <c r="O308" s="338"/>
      <c r="P308" s="338"/>
      <c r="Q308" s="338"/>
      <c r="R308" s="338"/>
      <c r="S308" s="338"/>
      <c r="T308" s="338"/>
      <c r="U308" s="338"/>
      <c r="V308" s="338">
        <v>0</v>
      </c>
      <c r="W308" s="338"/>
      <c r="X308" s="338"/>
      <c r="Y308" s="338"/>
      <c r="Z308" s="338"/>
      <c r="AA308" s="353"/>
      <c r="AB308" s="353"/>
      <c r="AC308" s="353"/>
      <c r="AD308" s="353"/>
      <c r="AE308" s="353"/>
      <c r="AF308" s="312"/>
      <c r="AG308" s="312"/>
      <c r="AH308" s="312"/>
      <c r="AI308" s="338"/>
    </row>
    <row r="309" spans="1:35" ht="25.5" hidden="1">
      <c r="A309" s="437"/>
      <c r="B309" s="437"/>
      <c r="C309" s="323" t="s">
        <v>572</v>
      </c>
      <c r="D309" s="323" t="s">
        <v>583</v>
      </c>
      <c r="E309" s="323"/>
      <c r="F309" s="327"/>
      <c r="G309" s="371" t="s">
        <v>275</v>
      </c>
      <c r="H309" s="337"/>
      <c r="I309" s="337"/>
      <c r="J309" s="339"/>
      <c r="K309" s="338" t="s">
        <v>283</v>
      </c>
      <c r="L309" s="339" t="s">
        <v>1026</v>
      </c>
      <c r="M309" s="338"/>
      <c r="N309" s="338" t="s">
        <v>486</v>
      </c>
      <c r="O309" s="338"/>
      <c r="P309" s="338"/>
      <c r="Q309" s="338"/>
      <c r="R309" s="338"/>
      <c r="S309" s="338"/>
      <c r="T309" s="338"/>
      <c r="U309" s="338"/>
      <c r="V309" s="338">
        <v>0</v>
      </c>
      <c r="W309" s="338"/>
      <c r="X309" s="338"/>
      <c r="Y309" s="338"/>
      <c r="Z309" s="338"/>
      <c r="AA309" s="353"/>
      <c r="AB309" s="353"/>
      <c r="AC309" s="353"/>
      <c r="AD309" s="353"/>
      <c r="AE309" s="353"/>
      <c r="AF309" s="312"/>
      <c r="AG309" s="312"/>
      <c r="AH309" s="312"/>
      <c r="AI309" s="338"/>
    </row>
    <row r="310" spans="1:35" ht="25.5" hidden="1">
      <c r="A310" s="437"/>
      <c r="B310" s="437"/>
      <c r="C310" s="323" t="s">
        <v>1032</v>
      </c>
      <c r="D310" s="323" t="s">
        <v>1034</v>
      </c>
      <c r="E310" s="323"/>
      <c r="F310" s="327"/>
      <c r="G310" s="371" t="s">
        <v>275</v>
      </c>
      <c r="H310" s="337"/>
      <c r="I310" s="337"/>
      <c r="J310" s="339"/>
      <c r="K310" s="338"/>
      <c r="L310" s="339" t="s">
        <v>1026</v>
      </c>
      <c r="M310" s="338"/>
      <c r="N310" s="338" t="s">
        <v>486</v>
      </c>
      <c r="O310" s="338"/>
      <c r="P310" s="338"/>
      <c r="Q310" s="338"/>
      <c r="R310" s="338"/>
      <c r="S310" s="338"/>
      <c r="T310" s="338"/>
      <c r="U310" s="338"/>
      <c r="V310" s="338">
        <v>0</v>
      </c>
      <c r="W310" s="338"/>
      <c r="X310" s="338"/>
      <c r="Y310" s="338"/>
      <c r="Z310" s="338"/>
      <c r="AA310" s="353"/>
      <c r="AB310" s="353"/>
      <c r="AC310" s="353"/>
      <c r="AD310" s="353"/>
      <c r="AE310" s="353"/>
      <c r="AF310" s="312"/>
      <c r="AG310" s="312"/>
      <c r="AH310" s="312"/>
      <c r="AI310" s="338"/>
    </row>
    <row r="311" spans="1:35">
      <c r="A311" s="437"/>
      <c r="B311" s="437"/>
      <c r="C311" s="323"/>
      <c r="D311" s="323"/>
      <c r="E311" s="323"/>
      <c r="F311" s="323"/>
      <c r="G311" s="371"/>
      <c r="H311" s="339"/>
      <c r="I311" s="339"/>
      <c r="J311" s="339"/>
      <c r="K311" s="339"/>
      <c r="L311" s="338"/>
      <c r="M311" s="338"/>
      <c r="N311" s="338"/>
      <c r="O311" s="338"/>
      <c r="P311" s="338"/>
      <c r="Q311" s="338"/>
      <c r="R311" s="338"/>
      <c r="S311" s="338"/>
      <c r="T311" s="338"/>
      <c r="U311" s="338"/>
      <c r="V311" s="338"/>
      <c r="W311" s="338"/>
      <c r="X311" s="338"/>
      <c r="Y311" s="338"/>
      <c r="Z311" s="338"/>
      <c r="AA311" s="353"/>
      <c r="AB311" s="353"/>
      <c r="AC311" s="353"/>
      <c r="AD311" s="353"/>
      <c r="AE311" s="353"/>
      <c r="AF311" s="312"/>
      <c r="AG311" s="312"/>
      <c r="AH311" s="312"/>
      <c r="AI311" s="338"/>
    </row>
    <row r="312" spans="1:35" ht="12.75">
      <c r="A312" s="541" t="s">
        <v>1091</v>
      </c>
      <c r="B312" s="503" t="s">
        <v>239</v>
      </c>
      <c r="C312" s="322"/>
      <c r="D312" s="322"/>
      <c r="E312" s="322"/>
      <c r="F312" s="322"/>
      <c r="G312" s="370"/>
      <c r="H312" s="336"/>
      <c r="I312" s="336"/>
      <c r="J312" s="336"/>
      <c r="K312" s="336"/>
      <c r="L312" s="336"/>
      <c r="M312" s="336"/>
      <c r="N312" s="336"/>
      <c r="O312" s="336"/>
      <c r="P312" s="336"/>
      <c r="Q312" s="336"/>
      <c r="R312" s="336"/>
      <c r="S312" s="336"/>
      <c r="T312" s="336"/>
      <c r="U312" s="336"/>
      <c r="V312" s="336"/>
      <c r="W312" s="336"/>
      <c r="X312" s="336"/>
      <c r="Y312" s="336"/>
      <c r="Z312" s="336"/>
      <c r="AA312" s="354"/>
      <c r="AB312" s="354"/>
      <c r="AC312" s="354"/>
      <c r="AD312" s="354"/>
      <c r="AE312" s="354"/>
      <c r="AF312" s="314"/>
      <c r="AG312" s="314"/>
      <c r="AH312" s="314"/>
      <c r="AI312" s="487"/>
    </row>
    <row r="313" spans="1:35">
      <c r="A313" s="437"/>
      <c r="B313" s="437"/>
      <c r="C313" s="323"/>
      <c r="D313" s="324"/>
      <c r="E313" s="324"/>
      <c r="F313" s="327"/>
      <c r="G313" s="371"/>
      <c r="H313" s="338"/>
      <c r="I313" s="338"/>
      <c r="J313" s="338"/>
      <c r="K313" s="338"/>
      <c r="L313" s="338"/>
      <c r="M313" s="338"/>
      <c r="N313" s="338"/>
      <c r="O313" s="338"/>
      <c r="P313" s="338"/>
      <c r="Q313" s="338"/>
      <c r="R313" s="338"/>
      <c r="S313" s="338"/>
      <c r="T313" s="338"/>
      <c r="U313" s="338"/>
      <c r="V313" s="338"/>
      <c r="W313" s="338"/>
      <c r="X313" s="338"/>
      <c r="Y313" s="338"/>
      <c r="Z313" s="338"/>
      <c r="AA313" s="353"/>
      <c r="AB313" s="353"/>
      <c r="AC313" s="353"/>
      <c r="AD313" s="353"/>
      <c r="AE313" s="353"/>
      <c r="AF313" s="312"/>
      <c r="AG313" s="312"/>
      <c r="AH313" s="312"/>
      <c r="AI313" s="338"/>
    </row>
    <row r="314" spans="1:35" s="447" customFormat="1" ht="38.25">
      <c r="A314" s="441"/>
      <c r="B314" s="441">
        <v>41</v>
      </c>
      <c r="C314" s="442" t="s">
        <v>1030</v>
      </c>
      <c r="D314" s="442" t="s">
        <v>1029</v>
      </c>
      <c r="E314" s="442"/>
      <c r="F314" s="448"/>
      <c r="G314" s="443"/>
      <c r="H314" s="444"/>
      <c r="I314" s="444"/>
      <c r="J314" s="444"/>
      <c r="K314" s="444"/>
      <c r="L314" s="444"/>
      <c r="M314" s="444"/>
      <c r="N314" s="444"/>
      <c r="O314" s="444"/>
      <c r="P314" s="444"/>
      <c r="Q314" s="444"/>
      <c r="R314" s="444"/>
      <c r="S314" s="444"/>
      <c r="T314" s="444"/>
      <c r="U314" s="444"/>
      <c r="V314" s="338">
        <v>0</v>
      </c>
      <c r="W314" s="444"/>
      <c r="X314" s="444"/>
      <c r="Y314" s="444"/>
      <c r="Z314" s="444"/>
      <c r="AA314" s="445"/>
      <c r="AB314" s="445"/>
      <c r="AC314" s="445"/>
      <c r="AD314" s="445"/>
      <c r="AE314" s="445"/>
      <c r="AF314" s="446"/>
      <c r="AG314" s="446"/>
      <c r="AH314" s="446"/>
      <c r="AI314" s="444"/>
    </row>
    <row r="315" spans="1:35" ht="25.5" hidden="1">
      <c r="A315" s="437"/>
      <c r="B315" s="437"/>
      <c r="C315" s="323" t="s">
        <v>1020</v>
      </c>
      <c r="D315" s="323" t="s">
        <v>586</v>
      </c>
      <c r="E315" s="519" t="s">
        <v>1021</v>
      </c>
      <c r="F315" s="327"/>
      <c r="G315" s="371" t="s">
        <v>275</v>
      </c>
      <c r="H315" s="337"/>
      <c r="I315" s="337"/>
      <c r="J315" s="339"/>
      <c r="K315" s="338" t="s">
        <v>286</v>
      </c>
      <c r="L315" s="465" t="s">
        <v>33</v>
      </c>
      <c r="M315" s="338"/>
      <c r="N315" s="338" t="s">
        <v>483</v>
      </c>
      <c r="O315" s="338"/>
      <c r="P315" s="338"/>
      <c r="Q315" s="338"/>
      <c r="R315" s="338"/>
      <c r="S315" s="338"/>
      <c r="T315" s="338"/>
      <c r="U315" s="338"/>
      <c r="V315" s="338">
        <v>0</v>
      </c>
      <c r="W315" s="338"/>
      <c r="X315" s="338"/>
      <c r="Y315" s="338"/>
      <c r="Z315" s="338"/>
      <c r="AA315" s="353"/>
      <c r="AB315" s="353"/>
      <c r="AC315" s="353"/>
      <c r="AD315" s="353"/>
      <c r="AE315" s="353"/>
      <c r="AF315" s="312"/>
      <c r="AG315" s="312"/>
      <c r="AH315" s="312"/>
      <c r="AI315" s="338"/>
    </row>
    <row r="316" spans="1:35" ht="25.5" hidden="1">
      <c r="A316" s="437"/>
      <c r="B316" s="437"/>
      <c r="C316" s="323"/>
      <c r="D316" s="323" t="s">
        <v>565</v>
      </c>
      <c r="E316" s="323"/>
      <c r="F316" s="327"/>
      <c r="G316" s="371" t="s">
        <v>275</v>
      </c>
      <c r="H316" s="337"/>
      <c r="I316" s="337"/>
      <c r="J316" s="339" t="s">
        <v>273</v>
      </c>
      <c r="K316" s="338" t="s">
        <v>287</v>
      </c>
      <c r="L316" s="465" t="s">
        <v>1022</v>
      </c>
      <c r="M316" s="338"/>
      <c r="N316" s="338" t="s">
        <v>483</v>
      </c>
      <c r="O316" s="338"/>
      <c r="P316" s="338"/>
      <c r="Q316" s="338"/>
      <c r="R316" s="338"/>
      <c r="S316" s="338"/>
      <c r="T316" s="338"/>
      <c r="U316" s="338"/>
      <c r="V316" s="338">
        <v>0</v>
      </c>
      <c r="W316" s="338"/>
      <c r="X316" s="338"/>
      <c r="Y316" s="338"/>
      <c r="Z316" s="338"/>
      <c r="AA316" s="353"/>
      <c r="AB316" s="353"/>
      <c r="AC316" s="353"/>
      <c r="AD316" s="353"/>
      <c r="AE316" s="353"/>
      <c r="AF316" s="312"/>
      <c r="AG316" s="312"/>
      <c r="AH316" s="312"/>
      <c r="AI316" s="338"/>
    </row>
    <row r="317" spans="1:35" ht="51" hidden="1">
      <c r="A317" s="437"/>
      <c r="B317" s="437"/>
      <c r="C317" s="323" t="s">
        <v>590</v>
      </c>
      <c r="D317" s="323" t="s">
        <v>591</v>
      </c>
      <c r="E317" s="323"/>
      <c r="F317" s="327"/>
      <c r="G317" s="371" t="s">
        <v>275</v>
      </c>
      <c r="H317" s="337"/>
      <c r="I317" s="337"/>
      <c r="J317" s="339"/>
      <c r="K317" s="338" t="s">
        <v>286</v>
      </c>
      <c r="L317" s="339"/>
      <c r="M317" s="338"/>
      <c r="N317" s="338" t="s">
        <v>483</v>
      </c>
      <c r="O317" s="338"/>
      <c r="P317" s="338"/>
      <c r="Q317" s="338"/>
      <c r="R317" s="338"/>
      <c r="S317" s="338"/>
      <c r="T317" s="338"/>
      <c r="U317" s="338"/>
      <c r="V317" s="338">
        <v>0</v>
      </c>
      <c r="W317" s="338"/>
      <c r="X317" s="338"/>
      <c r="Y317" s="338"/>
      <c r="Z317" s="338"/>
      <c r="AA317" s="353"/>
      <c r="AB317" s="353"/>
      <c r="AC317" s="353"/>
      <c r="AD317" s="353"/>
      <c r="AE317" s="353"/>
      <c r="AF317" s="312"/>
      <c r="AG317" s="312"/>
      <c r="AH317" s="312"/>
      <c r="AI317" s="338"/>
    </row>
    <row r="318" spans="1:35" ht="25.5" hidden="1">
      <c r="A318" s="437"/>
      <c r="B318" s="437"/>
      <c r="C318" s="323" t="s">
        <v>558</v>
      </c>
      <c r="D318" s="323" t="s">
        <v>559</v>
      </c>
      <c r="E318" s="323"/>
      <c r="F318" s="327"/>
      <c r="G318" s="371" t="s">
        <v>275</v>
      </c>
      <c r="H318" s="337"/>
      <c r="I318" s="337"/>
      <c r="J318" s="339"/>
      <c r="K318" s="338" t="s">
        <v>285</v>
      </c>
      <c r="L318" s="339" t="s">
        <v>683</v>
      </c>
      <c r="M318" s="338"/>
      <c r="N318" s="338" t="s">
        <v>483</v>
      </c>
      <c r="O318" s="338"/>
      <c r="P318" s="338"/>
      <c r="Q318" s="338"/>
      <c r="R318" s="338"/>
      <c r="S318" s="338"/>
      <c r="T318" s="338"/>
      <c r="U318" s="338"/>
      <c r="V318" s="338">
        <v>0</v>
      </c>
      <c r="W318" s="338"/>
      <c r="X318" s="338"/>
      <c r="Y318" s="338"/>
      <c r="Z318" s="338"/>
      <c r="AA318" s="353"/>
      <c r="AB318" s="353"/>
      <c r="AC318" s="353"/>
      <c r="AD318" s="353"/>
      <c r="AE318" s="353"/>
      <c r="AF318" s="312"/>
      <c r="AG318" s="312"/>
      <c r="AH318" s="312"/>
      <c r="AI318" s="338"/>
    </row>
    <row r="319" spans="1:35" s="447" customFormat="1" ht="25.5">
      <c r="A319" s="441"/>
      <c r="B319" s="441">
        <v>42</v>
      </c>
      <c r="C319" s="442" t="s">
        <v>1028</v>
      </c>
      <c r="D319" s="442" t="s">
        <v>689</v>
      </c>
      <c r="E319" s="442"/>
      <c r="F319" s="448"/>
      <c r="G319" s="443"/>
      <c r="H319" s="444"/>
      <c r="I319" s="444"/>
      <c r="J319" s="444"/>
      <c r="K319" s="444"/>
      <c r="L319" s="444"/>
      <c r="M319" s="444"/>
      <c r="N319" s="444"/>
      <c r="O319" s="444"/>
      <c r="P319" s="444"/>
      <c r="Q319" s="444"/>
      <c r="R319" s="444"/>
      <c r="S319" s="444"/>
      <c r="T319" s="444"/>
      <c r="U319" s="444"/>
      <c r="V319" s="338">
        <v>0</v>
      </c>
      <c r="W319" s="444"/>
      <c r="X319" s="444"/>
      <c r="Y319" s="444"/>
      <c r="Z319" s="444"/>
      <c r="AA319" s="445"/>
      <c r="AB319" s="445"/>
      <c r="AC319" s="445"/>
      <c r="AD319" s="445"/>
      <c r="AE319" s="445"/>
      <c r="AF319" s="446"/>
      <c r="AG319" s="446"/>
      <c r="AH319" s="446"/>
      <c r="AI319" s="444"/>
    </row>
    <row r="320" spans="1:35" ht="25.5" hidden="1">
      <c r="A320" s="437"/>
      <c r="B320" s="437"/>
      <c r="C320" s="323" t="s">
        <v>572</v>
      </c>
      <c r="D320" s="323" t="s">
        <v>1027</v>
      </c>
      <c r="E320" s="323"/>
      <c r="F320" s="327"/>
      <c r="G320" s="371" t="s">
        <v>275</v>
      </c>
      <c r="H320" s="337"/>
      <c r="I320" s="337"/>
      <c r="J320" s="339"/>
      <c r="K320" s="338" t="s">
        <v>283</v>
      </c>
      <c r="L320" s="338"/>
      <c r="M320" s="338"/>
      <c r="N320" s="338" t="s">
        <v>486</v>
      </c>
      <c r="O320" s="338"/>
      <c r="P320" s="338"/>
      <c r="Q320" s="338"/>
      <c r="R320" s="338"/>
      <c r="S320" s="338"/>
      <c r="T320" s="338"/>
      <c r="U320" s="338"/>
      <c r="V320" s="338">
        <v>0</v>
      </c>
      <c r="W320" s="338"/>
      <c r="X320" s="338"/>
      <c r="Y320" s="338"/>
      <c r="Z320" s="338"/>
      <c r="AA320" s="353"/>
      <c r="AB320" s="353"/>
      <c r="AC320" s="353"/>
      <c r="AD320" s="353"/>
      <c r="AE320" s="353"/>
      <c r="AF320" s="312"/>
      <c r="AG320" s="312"/>
      <c r="AH320" s="312"/>
      <c r="AI320" s="338"/>
    </row>
    <row r="321" spans="1:35" s="352" customFormat="1" ht="63.75" hidden="1">
      <c r="A321" s="437"/>
      <c r="B321" s="437"/>
      <c r="C321" s="323" t="s">
        <v>356</v>
      </c>
      <c r="D321" s="323" t="s">
        <v>568</v>
      </c>
      <c r="E321" s="323"/>
      <c r="F321" s="323"/>
      <c r="G321" s="371" t="s">
        <v>275</v>
      </c>
      <c r="H321" s="339"/>
      <c r="I321" s="339"/>
      <c r="J321" s="339"/>
      <c r="K321" s="339" t="s">
        <v>287</v>
      </c>
      <c r="L321" s="465" t="s">
        <v>33</v>
      </c>
      <c r="M321" s="339"/>
      <c r="N321" s="339" t="s">
        <v>486</v>
      </c>
      <c r="O321" s="339"/>
      <c r="P321" s="339"/>
      <c r="Q321" s="338"/>
      <c r="R321" s="339"/>
      <c r="S321" s="339"/>
      <c r="T321" s="339"/>
      <c r="U321" s="339"/>
      <c r="V321" s="338">
        <v>0</v>
      </c>
      <c r="W321" s="339"/>
      <c r="X321" s="339"/>
      <c r="Y321" s="338"/>
      <c r="Z321" s="339"/>
      <c r="AA321" s="356"/>
      <c r="AB321" s="356"/>
      <c r="AC321" s="356"/>
      <c r="AD321" s="356"/>
      <c r="AE321" s="356"/>
      <c r="AF321" s="351"/>
      <c r="AG321" s="351"/>
      <c r="AH321" s="351"/>
      <c r="AI321" s="339"/>
    </row>
    <row r="322" spans="1:35" ht="25.5" hidden="1">
      <c r="A322" s="437"/>
      <c r="B322" s="437"/>
      <c r="C322" s="323" t="s">
        <v>1044</v>
      </c>
      <c r="D322" s="323" t="s">
        <v>1033</v>
      </c>
      <c r="E322" s="323"/>
      <c r="F322" s="327"/>
      <c r="G322" s="371" t="s">
        <v>275</v>
      </c>
      <c r="H322" s="337"/>
      <c r="I322" s="337"/>
      <c r="J322" s="339"/>
      <c r="K322" s="338"/>
      <c r="L322" s="339" t="s">
        <v>33</v>
      </c>
      <c r="M322" s="338"/>
      <c r="N322" s="338" t="s">
        <v>486</v>
      </c>
      <c r="O322" s="338"/>
      <c r="P322" s="338"/>
      <c r="Q322" s="338"/>
      <c r="R322" s="338"/>
      <c r="S322" s="338"/>
      <c r="T322" s="338"/>
      <c r="U322" s="338"/>
      <c r="V322" s="338">
        <v>0</v>
      </c>
      <c r="W322" s="338"/>
      <c r="X322" s="338"/>
      <c r="Y322" s="338"/>
      <c r="Z322" s="338"/>
      <c r="AA322" s="353"/>
      <c r="AB322" s="353"/>
      <c r="AC322" s="353"/>
      <c r="AD322" s="353"/>
      <c r="AE322" s="353"/>
      <c r="AF322" s="312"/>
      <c r="AG322" s="312"/>
      <c r="AH322" s="312"/>
      <c r="AI322" s="338"/>
    </row>
    <row r="323" spans="1:35">
      <c r="A323" s="437"/>
      <c r="B323" s="437"/>
      <c r="C323" s="323"/>
      <c r="D323" s="323"/>
      <c r="E323" s="323"/>
      <c r="F323" s="323"/>
      <c r="G323" s="371"/>
      <c r="H323" s="339"/>
      <c r="I323" s="339"/>
      <c r="J323" s="339"/>
      <c r="K323" s="339"/>
      <c r="L323" s="338"/>
      <c r="M323" s="338"/>
      <c r="N323" s="338"/>
      <c r="O323" s="338"/>
      <c r="P323" s="338"/>
      <c r="Q323" s="338"/>
      <c r="R323" s="338"/>
      <c r="S323" s="338"/>
      <c r="T323" s="338"/>
      <c r="U323" s="338"/>
      <c r="V323" s="338"/>
      <c r="W323" s="338"/>
      <c r="X323" s="338"/>
      <c r="Y323" s="338"/>
      <c r="Z323" s="338"/>
      <c r="AA323" s="353"/>
      <c r="AB323" s="353"/>
      <c r="AC323" s="353"/>
      <c r="AD323" s="353"/>
      <c r="AE323" s="353"/>
      <c r="AF323" s="312"/>
      <c r="AG323" s="312"/>
      <c r="AH323" s="312"/>
      <c r="AI323" s="338"/>
    </row>
    <row r="324" spans="1:35" ht="12.75">
      <c r="A324" s="541" t="s">
        <v>1092</v>
      </c>
      <c r="B324" s="503" t="s">
        <v>240</v>
      </c>
      <c r="C324" s="322"/>
      <c r="D324" s="322"/>
      <c r="E324" s="322"/>
      <c r="F324" s="322"/>
      <c r="G324" s="370"/>
      <c r="H324" s="336"/>
      <c r="I324" s="336"/>
      <c r="J324" s="336"/>
      <c r="K324" s="336"/>
      <c r="L324" s="336"/>
      <c r="M324" s="336"/>
      <c r="N324" s="336"/>
      <c r="O324" s="336"/>
      <c r="P324" s="336"/>
      <c r="Q324" s="336"/>
      <c r="R324" s="336"/>
      <c r="S324" s="336"/>
      <c r="T324" s="336"/>
      <c r="U324" s="336"/>
      <c r="V324" s="336"/>
      <c r="W324" s="336"/>
      <c r="X324" s="336"/>
      <c r="Y324" s="336"/>
      <c r="Z324" s="336"/>
      <c r="AA324" s="354"/>
      <c r="AB324" s="354"/>
      <c r="AC324" s="354"/>
      <c r="AD324" s="354"/>
      <c r="AE324" s="354"/>
      <c r="AF324" s="314"/>
      <c r="AG324" s="314"/>
      <c r="AH324" s="314"/>
      <c r="AI324" s="487"/>
    </row>
    <row r="325" spans="1:35">
      <c r="A325" s="437"/>
      <c r="B325" s="437"/>
      <c r="C325" s="323"/>
      <c r="D325" s="324"/>
      <c r="E325" s="324"/>
      <c r="F325" s="327"/>
      <c r="G325" s="371"/>
      <c r="H325" s="338"/>
      <c r="I325" s="338"/>
      <c r="J325" s="338"/>
      <c r="K325" s="338"/>
      <c r="L325" s="338"/>
      <c r="M325" s="338"/>
      <c r="N325" s="338"/>
      <c r="O325" s="338"/>
      <c r="P325" s="338"/>
      <c r="Q325" s="338"/>
      <c r="R325" s="338"/>
      <c r="S325" s="338"/>
      <c r="T325" s="338"/>
      <c r="U325" s="338"/>
      <c r="V325" s="338"/>
      <c r="W325" s="338"/>
      <c r="X325" s="338"/>
      <c r="Y325" s="338"/>
      <c r="Z325" s="338"/>
      <c r="AA325" s="353"/>
      <c r="AB325" s="353"/>
      <c r="AC325" s="353"/>
      <c r="AD325" s="353"/>
      <c r="AE325" s="353"/>
      <c r="AF325" s="312"/>
      <c r="AG325" s="312"/>
      <c r="AH325" s="312"/>
      <c r="AI325" s="338"/>
    </row>
    <row r="326" spans="1:35" s="447" customFormat="1" ht="25.5">
      <c r="A326" s="441"/>
      <c r="B326" s="441">
        <v>43</v>
      </c>
      <c r="C326" s="442" t="s">
        <v>1043</v>
      </c>
      <c r="D326" s="523" t="s">
        <v>1031</v>
      </c>
      <c r="E326" s="442"/>
      <c r="F326" s="448"/>
      <c r="G326" s="443"/>
      <c r="H326" s="444"/>
      <c r="I326" s="444"/>
      <c r="J326" s="444"/>
      <c r="K326" s="444"/>
      <c r="L326" s="444"/>
      <c r="M326" s="444"/>
      <c r="N326" s="444"/>
      <c r="O326" s="444"/>
      <c r="P326" s="444"/>
      <c r="Q326" s="444"/>
      <c r="R326" s="444"/>
      <c r="S326" s="444"/>
      <c r="T326" s="444"/>
      <c r="U326" s="444"/>
      <c r="V326" s="338">
        <v>0</v>
      </c>
      <c r="W326" s="444"/>
      <c r="X326" s="444"/>
      <c r="Y326" s="444"/>
      <c r="Z326" s="444"/>
      <c r="AA326" s="445"/>
      <c r="AB326" s="445"/>
      <c r="AC326" s="445"/>
      <c r="AD326" s="445"/>
      <c r="AE326" s="445"/>
      <c r="AF326" s="446"/>
      <c r="AG326" s="446"/>
      <c r="AH326" s="446"/>
      <c r="AI326" s="444"/>
    </row>
    <row r="327" spans="1:35" ht="25.5" hidden="1">
      <c r="A327" s="437"/>
      <c r="B327" s="437"/>
      <c r="C327" s="323" t="s">
        <v>1035</v>
      </c>
      <c r="D327" s="323" t="s">
        <v>1036</v>
      </c>
      <c r="E327" s="324"/>
      <c r="F327" s="327"/>
      <c r="G327" s="371" t="s">
        <v>275</v>
      </c>
      <c r="H327" s="337"/>
      <c r="I327" s="337"/>
      <c r="J327" s="339"/>
      <c r="K327" s="338"/>
      <c r="L327" s="465" t="s">
        <v>33</v>
      </c>
      <c r="M327" s="338"/>
      <c r="N327" s="338"/>
      <c r="O327" s="338"/>
      <c r="P327" s="338"/>
      <c r="Q327" s="338"/>
      <c r="R327" s="338"/>
      <c r="S327" s="338"/>
      <c r="T327" s="338"/>
      <c r="U327" s="338"/>
      <c r="V327" s="338">
        <v>0</v>
      </c>
      <c r="W327" s="338"/>
      <c r="X327" s="338"/>
      <c r="Y327" s="338"/>
      <c r="Z327" s="338"/>
      <c r="AA327" s="353"/>
      <c r="AB327" s="353"/>
      <c r="AC327" s="353"/>
      <c r="AD327" s="353"/>
      <c r="AE327" s="353"/>
      <c r="AF327" s="312"/>
      <c r="AG327" s="312"/>
      <c r="AH327" s="312"/>
      <c r="AI327" s="338"/>
    </row>
    <row r="328" spans="1:35" hidden="1">
      <c r="A328" s="437"/>
      <c r="B328" s="437"/>
      <c r="C328" s="323" t="s">
        <v>1038</v>
      </c>
      <c r="D328" s="323" t="s">
        <v>1039</v>
      </c>
      <c r="E328" s="519" t="s">
        <v>1040</v>
      </c>
      <c r="F328" s="327"/>
      <c r="G328" s="371" t="s">
        <v>275</v>
      </c>
      <c r="H328" s="337"/>
      <c r="I328" s="337"/>
      <c r="J328" s="339"/>
      <c r="K328" s="338"/>
      <c r="L328" s="465"/>
      <c r="M328" s="338"/>
      <c r="N328" s="338"/>
      <c r="O328" s="338"/>
      <c r="P328" s="338"/>
      <c r="Q328" s="338"/>
      <c r="R328" s="338"/>
      <c r="S328" s="338"/>
      <c r="T328" s="338"/>
      <c r="U328" s="338"/>
      <c r="V328" s="338">
        <v>0</v>
      </c>
      <c r="W328" s="338"/>
      <c r="X328" s="338"/>
      <c r="Y328" s="338"/>
      <c r="Z328" s="338"/>
      <c r="AA328" s="353"/>
      <c r="AB328" s="353"/>
      <c r="AC328" s="353"/>
      <c r="AD328" s="353"/>
      <c r="AE328" s="353"/>
      <c r="AF328" s="312"/>
      <c r="AG328" s="312"/>
      <c r="AH328" s="312"/>
      <c r="AI328" s="338"/>
    </row>
    <row r="329" spans="1:35" hidden="1">
      <c r="A329" s="437"/>
      <c r="B329" s="437"/>
      <c r="C329" s="323"/>
      <c r="D329" s="323" t="s">
        <v>1041</v>
      </c>
      <c r="E329" s="323"/>
      <c r="F329" s="327"/>
      <c r="G329" s="371" t="s">
        <v>275</v>
      </c>
      <c r="H329" s="337"/>
      <c r="I329" s="337"/>
      <c r="J329" s="339"/>
      <c r="K329" s="338"/>
      <c r="L329" s="465"/>
      <c r="M329" s="338"/>
      <c r="N329" s="338"/>
      <c r="O329" s="338"/>
      <c r="P329" s="338"/>
      <c r="Q329" s="338"/>
      <c r="R329" s="338"/>
      <c r="S329" s="338"/>
      <c r="T329" s="338"/>
      <c r="U329" s="338"/>
      <c r="V329" s="338">
        <v>0</v>
      </c>
      <c r="W329" s="338"/>
      <c r="X329" s="338"/>
      <c r="Y329" s="338"/>
      <c r="Z329" s="338"/>
      <c r="AA329" s="353"/>
      <c r="AB329" s="353"/>
      <c r="AC329" s="353"/>
      <c r="AD329" s="353"/>
      <c r="AE329" s="353"/>
      <c r="AF329" s="312"/>
      <c r="AG329" s="312"/>
      <c r="AH329" s="312"/>
      <c r="AI329" s="338"/>
    </row>
    <row r="330" spans="1:35">
      <c r="A330" s="437"/>
      <c r="B330" s="437"/>
      <c r="C330" s="323"/>
      <c r="D330" s="323"/>
      <c r="E330" s="323"/>
      <c r="F330" s="323"/>
      <c r="G330" s="371"/>
      <c r="H330" s="339"/>
      <c r="I330" s="339"/>
      <c r="J330" s="339"/>
      <c r="K330" s="339"/>
      <c r="L330" s="338"/>
      <c r="M330" s="338"/>
      <c r="N330" s="338"/>
      <c r="O330" s="338"/>
      <c r="P330" s="338"/>
      <c r="Q330" s="338"/>
      <c r="R330" s="338"/>
      <c r="S330" s="338"/>
      <c r="T330" s="338"/>
      <c r="U330" s="338"/>
      <c r="V330" s="338"/>
      <c r="W330" s="338"/>
      <c r="X330" s="338"/>
      <c r="Y330" s="338"/>
      <c r="Z330" s="338"/>
      <c r="AA330" s="353"/>
      <c r="AB330" s="353"/>
      <c r="AC330" s="353"/>
      <c r="AD330" s="353"/>
      <c r="AE330" s="353"/>
      <c r="AF330" s="312"/>
      <c r="AG330" s="312"/>
      <c r="AH330" s="312"/>
      <c r="AI330" s="338"/>
    </row>
    <row r="331" spans="1:35" ht="12.75">
      <c r="A331" s="541" t="s">
        <v>1093</v>
      </c>
      <c r="B331" s="503" t="s">
        <v>241</v>
      </c>
      <c r="C331" s="322"/>
      <c r="D331" s="322"/>
      <c r="E331" s="322"/>
      <c r="F331" s="322"/>
      <c r="G331" s="370"/>
      <c r="H331" s="336"/>
      <c r="I331" s="336"/>
      <c r="J331" s="336"/>
      <c r="K331" s="336"/>
      <c r="L331" s="336"/>
      <c r="M331" s="336"/>
      <c r="N331" s="336"/>
      <c r="O331" s="336"/>
      <c r="P331" s="336"/>
      <c r="Q331" s="336"/>
      <c r="R331" s="336"/>
      <c r="S331" s="336"/>
      <c r="T331" s="336"/>
      <c r="U331" s="336"/>
      <c r="V331" s="336"/>
      <c r="W331" s="336"/>
      <c r="X331" s="336"/>
      <c r="Y331" s="336"/>
      <c r="Z331" s="336"/>
      <c r="AA331" s="354"/>
      <c r="AB331" s="354"/>
      <c r="AC331" s="354"/>
      <c r="AD331" s="354"/>
      <c r="AE331" s="354"/>
      <c r="AF331" s="314"/>
      <c r="AG331" s="314"/>
      <c r="AH331" s="314"/>
      <c r="AI331" s="487"/>
    </row>
    <row r="332" spans="1:35">
      <c r="A332" s="437"/>
      <c r="B332" s="437"/>
      <c r="C332" s="323"/>
      <c r="D332" s="324"/>
      <c r="E332" s="324"/>
      <c r="F332" s="327"/>
      <c r="G332" s="371"/>
      <c r="H332" s="338"/>
      <c r="I332" s="338"/>
      <c r="J332" s="338"/>
      <c r="K332" s="338"/>
      <c r="L332" s="338"/>
      <c r="M332" s="338"/>
      <c r="N332" s="338"/>
      <c r="O332" s="338"/>
      <c r="P332" s="338"/>
      <c r="Q332" s="338"/>
      <c r="R332" s="338"/>
      <c r="S332" s="338"/>
      <c r="T332" s="338"/>
      <c r="U332" s="338"/>
      <c r="V332" s="338"/>
      <c r="W332" s="338"/>
      <c r="X332" s="338"/>
      <c r="Y332" s="338"/>
      <c r="Z332" s="338"/>
      <c r="AA332" s="353"/>
      <c r="AB332" s="353"/>
      <c r="AC332" s="353"/>
      <c r="AD332" s="353"/>
      <c r="AE332" s="353"/>
      <c r="AF332" s="312"/>
      <c r="AG332" s="312"/>
      <c r="AH332" s="312"/>
      <c r="AI332" s="338"/>
    </row>
    <row r="333" spans="1:35" s="447" customFormat="1" ht="25.5">
      <c r="A333" s="441"/>
      <c r="B333" s="441">
        <v>44</v>
      </c>
      <c r="C333" s="442" t="s">
        <v>684</v>
      </c>
      <c r="D333" s="442" t="s">
        <v>685</v>
      </c>
      <c r="E333" s="442"/>
      <c r="F333" s="448"/>
      <c r="G333" s="443"/>
      <c r="H333" s="444"/>
      <c r="I333" s="444"/>
      <c r="J333" s="444"/>
      <c r="K333" s="444"/>
      <c r="L333" s="444"/>
      <c r="M333" s="444"/>
      <c r="N333" s="444"/>
      <c r="O333" s="444"/>
      <c r="P333" s="444"/>
      <c r="Q333" s="444"/>
      <c r="R333" s="444"/>
      <c r="S333" s="444"/>
      <c r="T333" s="444"/>
      <c r="U333" s="444"/>
      <c r="V333" s="338">
        <v>0</v>
      </c>
      <c r="W333" s="444"/>
      <c r="X333" s="444"/>
      <c r="Y333" s="444"/>
      <c r="Z333" s="444"/>
      <c r="AA333" s="445"/>
      <c r="AB333" s="445"/>
      <c r="AC333" s="445"/>
      <c r="AD333" s="445"/>
      <c r="AE333" s="445"/>
      <c r="AF333" s="446"/>
      <c r="AG333" s="446"/>
      <c r="AH333" s="446"/>
      <c r="AI333" s="444"/>
    </row>
    <row r="334" spans="1:35" s="533" customFormat="1" ht="38.25" hidden="1">
      <c r="A334" s="524"/>
      <c r="B334" s="524"/>
      <c r="C334" s="525" t="s">
        <v>1042</v>
      </c>
      <c r="D334" s="525" t="s">
        <v>416</v>
      </c>
      <c r="E334" s="525" t="s">
        <v>1045</v>
      </c>
      <c r="F334" s="526"/>
      <c r="G334" s="527" t="s">
        <v>275</v>
      </c>
      <c r="H334" s="528"/>
      <c r="I334" s="528"/>
      <c r="J334" s="529" t="s">
        <v>273</v>
      </c>
      <c r="K334" s="530" t="s">
        <v>285</v>
      </c>
      <c r="L334" s="529"/>
      <c r="M334" s="530"/>
      <c r="N334" s="530" t="s">
        <v>483</v>
      </c>
      <c r="O334" s="530"/>
      <c r="P334" s="530"/>
      <c r="Q334" s="530"/>
      <c r="R334" s="530"/>
      <c r="S334" s="530"/>
      <c r="T334" s="530"/>
      <c r="U334" s="530"/>
      <c r="V334" s="338">
        <v>0</v>
      </c>
      <c r="W334" s="530"/>
      <c r="X334" s="530"/>
      <c r="Y334" s="530"/>
      <c r="Z334" s="530"/>
      <c r="AA334" s="531"/>
      <c r="AB334" s="531"/>
      <c r="AC334" s="531"/>
      <c r="AD334" s="531"/>
      <c r="AE334" s="531"/>
      <c r="AF334" s="532"/>
      <c r="AG334" s="532"/>
      <c r="AH334" s="532"/>
      <c r="AI334" s="530"/>
    </row>
    <row r="335" spans="1:35" ht="25.5" hidden="1">
      <c r="A335" s="437"/>
      <c r="B335" s="437"/>
      <c r="C335" s="323"/>
      <c r="D335" s="324" t="s">
        <v>557</v>
      </c>
      <c r="E335" s="519"/>
      <c r="F335" s="327"/>
      <c r="G335" s="371" t="s">
        <v>275</v>
      </c>
      <c r="H335" s="338"/>
      <c r="I335" s="338"/>
      <c r="J335" s="338"/>
      <c r="K335" s="338" t="s">
        <v>285</v>
      </c>
      <c r="L335" s="465" t="s">
        <v>1037</v>
      </c>
      <c r="M335" s="338"/>
      <c r="N335" s="338" t="s">
        <v>483</v>
      </c>
      <c r="O335" s="338"/>
      <c r="P335" s="338"/>
      <c r="Q335" s="338"/>
      <c r="R335" s="338"/>
      <c r="S335" s="338"/>
      <c r="T335" s="338"/>
      <c r="U335" s="338"/>
      <c r="V335" s="338">
        <v>0</v>
      </c>
      <c r="W335" s="338"/>
      <c r="X335" s="338"/>
      <c r="Y335" s="338"/>
      <c r="Z335" s="338"/>
      <c r="AA335" s="353"/>
      <c r="AB335" s="353"/>
      <c r="AC335" s="353"/>
      <c r="AD335" s="353"/>
      <c r="AE335" s="353"/>
      <c r="AF335" s="312"/>
      <c r="AG335" s="312"/>
      <c r="AH335" s="312"/>
      <c r="AI335" s="338"/>
    </row>
    <row r="336" spans="1:35" ht="38.25" hidden="1">
      <c r="A336" s="437"/>
      <c r="B336" s="437"/>
      <c r="C336" s="323" t="s">
        <v>419</v>
      </c>
      <c r="D336" s="323" t="s">
        <v>420</v>
      </c>
      <c r="E336" s="519"/>
      <c r="F336" s="327"/>
      <c r="G336" s="371" t="s">
        <v>275</v>
      </c>
      <c r="H336" s="337"/>
      <c r="I336" s="337"/>
      <c r="J336" s="339"/>
      <c r="K336" s="338"/>
      <c r="L336" s="339" t="s">
        <v>683</v>
      </c>
      <c r="M336" s="338"/>
      <c r="N336" s="338" t="s">
        <v>483</v>
      </c>
      <c r="O336" s="338"/>
      <c r="P336" s="338"/>
      <c r="Q336" s="338"/>
      <c r="R336" s="338"/>
      <c r="S336" s="338"/>
      <c r="T336" s="338"/>
      <c r="U336" s="338"/>
      <c r="V336" s="338">
        <v>0</v>
      </c>
      <c r="W336" s="338"/>
      <c r="X336" s="338"/>
      <c r="Y336" s="338"/>
      <c r="Z336" s="338"/>
      <c r="AA336" s="353"/>
      <c r="AB336" s="353"/>
      <c r="AC336" s="353"/>
      <c r="AD336" s="353"/>
      <c r="AE336" s="353"/>
      <c r="AF336" s="312"/>
      <c r="AG336" s="312"/>
      <c r="AH336" s="312"/>
      <c r="AI336" s="338"/>
    </row>
    <row r="337" spans="1:35" ht="25.5" hidden="1">
      <c r="A337" s="437"/>
      <c r="B337" s="437"/>
      <c r="C337" s="323" t="s">
        <v>1051</v>
      </c>
      <c r="D337" s="323" t="s">
        <v>1052</v>
      </c>
      <c r="E337" s="519" t="s">
        <v>1053</v>
      </c>
      <c r="F337" s="327"/>
      <c r="G337" s="371" t="s">
        <v>275</v>
      </c>
      <c r="H337" s="337"/>
      <c r="I337" s="337"/>
      <c r="J337" s="339"/>
      <c r="K337" s="338"/>
      <c r="L337" s="339" t="s">
        <v>683</v>
      </c>
      <c r="M337" s="338"/>
      <c r="N337" s="338" t="s">
        <v>483</v>
      </c>
      <c r="O337" s="338"/>
      <c r="P337" s="338"/>
      <c r="Q337" s="338"/>
      <c r="R337" s="338"/>
      <c r="S337" s="338"/>
      <c r="T337" s="338"/>
      <c r="U337" s="338"/>
      <c r="V337" s="338">
        <v>0</v>
      </c>
      <c r="W337" s="338"/>
      <c r="X337" s="338"/>
      <c r="Y337" s="338"/>
      <c r="Z337" s="338"/>
      <c r="AA337" s="353"/>
      <c r="AB337" s="353"/>
      <c r="AC337" s="353"/>
      <c r="AD337" s="353"/>
      <c r="AE337" s="353"/>
      <c r="AF337" s="312"/>
      <c r="AG337" s="312"/>
      <c r="AH337" s="312"/>
      <c r="AI337" s="338"/>
    </row>
    <row r="338" spans="1:35" ht="38.25" hidden="1">
      <c r="A338" s="437"/>
      <c r="B338" s="437"/>
      <c r="C338" s="323" t="s">
        <v>592</v>
      </c>
      <c r="D338" s="323" t="s">
        <v>593</v>
      </c>
      <c r="E338" s="323"/>
      <c r="F338" s="327"/>
      <c r="G338" s="371" t="s">
        <v>275</v>
      </c>
      <c r="H338" s="337"/>
      <c r="I338" s="337"/>
      <c r="J338" s="339"/>
      <c r="K338" s="338" t="s">
        <v>286</v>
      </c>
      <c r="L338" s="339" t="s">
        <v>683</v>
      </c>
      <c r="M338" s="338"/>
      <c r="N338" s="338" t="s">
        <v>483</v>
      </c>
      <c r="O338" s="338"/>
      <c r="P338" s="338"/>
      <c r="Q338" s="338"/>
      <c r="R338" s="338"/>
      <c r="S338" s="338"/>
      <c r="T338" s="338"/>
      <c r="U338" s="338"/>
      <c r="V338" s="338">
        <v>0</v>
      </c>
      <c r="W338" s="338"/>
      <c r="X338" s="338"/>
      <c r="Y338" s="338"/>
      <c r="Z338" s="338"/>
      <c r="AA338" s="353"/>
      <c r="AB338" s="353"/>
      <c r="AC338" s="353"/>
      <c r="AD338" s="353"/>
      <c r="AE338" s="353"/>
      <c r="AF338" s="312"/>
      <c r="AG338" s="312"/>
      <c r="AH338" s="312"/>
      <c r="AI338" s="338"/>
    </row>
    <row r="339" spans="1:35" s="447" customFormat="1" ht="25.5">
      <c r="A339" s="441"/>
      <c r="B339" s="441">
        <v>45</v>
      </c>
      <c r="C339" s="442" t="s">
        <v>1048</v>
      </c>
      <c r="D339" s="442" t="s">
        <v>1049</v>
      </c>
      <c r="E339" s="442"/>
      <c r="F339" s="448"/>
      <c r="G339" s="443"/>
      <c r="H339" s="444"/>
      <c r="I339" s="444"/>
      <c r="J339" s="444"/>
      <c r="K339" s="444"/>
      <c r="L339" s="444"/>
      <c r="M339" s="444"/>
      <c r="N339" s="444"/>
      <c r="O339" s="444"/>
      <c r="P339" s="444"/>
      <c r="Q339" s="444"/>
      <c r="R339" s="444"/>
      <c r="S339" s="444"/>
      <c r="T339" s="444"/>
      <c r="U339" s="444"/>
      <c r="V339" s="338">
        <v>0</v>
      </c>
      <c r="W339" s="444"/>
      <c r="X339" s="444"/>
      <c r="Y339" s="444"/>
      <c r="Z339" s="444"/>
      <c r="AA339" s="445"/>
      <c r="AB339" s="445"/>
      <c r="AC339" s="445"/>
      <c r="AD339" s="445"/>
      <c r="AE339" s="445"/>
      <c r="AF339" s="446"/>
      <c r="AG339" s="446"/>
      <c r="AH339" s="446"/>
      <c r="AI339" s="444"/>
    </row>
    <row r="340" spans="1:35" ht="38.25" hidden="1">
      <c r="A340" s="437"/>
      <c r="B340" s="437"/>
      <c r="C340" s="323" t="s">
        <v>569</v>
      </c>
      <c r="D340" s="323" t="s">
        <v>1050</v>
      </c>
      <c r="E340" s="323"/>
      <c r="F340" s="327"/>
      <c r="G340" s="371" t="s">
        <v>275</v>
      </c>
      <c r="H340" s="337"/>
      <c r="I340" s="337"/>
      <c r="J340" s="339"/>
      <c r="K340" s="338" t="s">
        <v>287</v>
      </c>
      <c r="L340" s="339" t="s">
        <v>41</v>
      </c>
      <c r="M340" s="338"/>
      <c r="N340" s="338" t="s">
        <v>483</v>
      </c>
      <c r="O340" s="338"/>
      <c r="P340" s="338"/>
      <c r="Q340" s="338"/>
      <c r="R340" s="338"/>
      <c r="S340" s="338"/>
      <c r="T340" s="338"/>
      <c r="U340" s="338"/>
      <c r="V340" s="338">
        <v>0</v>
      </c>
      <c r="W340" s="338"/>
      <c r="X340" s="338"/>
      <c r="Y340" s="338"/>
      <c r="Z340" s="338"/>
      <c r="AA340" s="353"/>
      <c r="AB340" s="353"/>
      <c r="AC340" s="353"/>
      <c r="AD340" s="353"/>
      <c r="AE340" s="353"/>
      <c r="AF340" s="312"/>
      <c r="AG340" s="312"/>
      <c r="AH340" s="312"/>
      <c r="AI340" s="338"/>
    </row>
    <row r="341" spans="1:35" ht="25.5" hidden="1">
      <c r="A341" s="437"/>
      <c r="B341" s="437"/>
      <c r="C341" s="323" t="s">
        <v>1046</v>
      </c>
      <c r="D341" s="323" t="s">
        <v>1047</v>
      </c>
      <c r="E341" s="323"/>
      <c r="F341" s="327"/>
      <c r="G341" s="371" t="s">
        <v>275</v>
      </c>
      <c r="H341" s="337"/>
      <c r="I341" s="337"/>
      <c r="J341" s="339"/>
      <c r="K341" s="338"/>
      <c r="L341" s="339"/>
      <c r="M341" s="338"/>
      <c r="N341" s="338" t="s">
        <v>483</v>
      </c>
      <c r="O341" s="338"/>
      <c r="P341" s="338"/>
      <c r="Q341" s="338"/>
      <c r="R341" s="338"/>
      <c r="S341" s="338"/>
      <c r="T341" s="338"/>
      <c r="U341" s="338"/>
      <c r="V341" s="338">
        <v>0</v>
      </c>
      <c r="W341" s="338"/>
      <c r="X341" s="338"/>
      <c r="Y341" s="338"/>
      <c r="Z341" s="338"/>
      <c r="AA341" s="353"/>
      <c r="AB341" s="353"/>
      <c r="AC341" s="353"/>
      <c r="AD341" s="353"/>
      <c r="AE341" s="353"/>
      <c r="AF341" s="312"/>
      <c r="AG341" s="312"/>
      <c r="AH341" s="312"/>
      <c r="AI341" s="338"/>
    </row>
    <row r="342" spans="1:35" s="447" customFormat="1" ht="38.25">
      <c r="A342" s="441"/>
      <c r="B342" s="441">
        <v>46</v>
      </c>
      <c r="C342" s="442" t="s">
        <v>1054</v>
      </c>
      <c r="D342" s="442" t="s">
        <v>695</v>
      </c>
      <c r="E342" s="442"/>
      <c r="F342" s="448"/>
      <c r="G342" s="443"/>
      <c r="H342" s="444"/>
      <c r="I342" s="444"/>
      <c r="J342" s="444"/>
      <c r="K342" s="444"/>
      <c r="L342" s="444"/>
      <c r="M342" s="444"/>
      <c r="N342" s="444"/>
      <c r="O342" s="444"/>
      <c r="P342" s="444"/>
      <c r="Q342" s="444"/>
      <c r="R342" s="444"/>
      <c r="S342" s="444"/>
      <c r="T342" s="444"/>
      <c r="U342" s="444"/>
      <c r="V342" s="338">
        <v>0</v>
      </c>
      <c r="W342" s="444"/>
      <c r="X342" s="444"/>
      <c r="Y342" s="444"/>
      <c r="Z342" s="444"/>
      <c r="AA342" s="445"/>
      <c r="AB342" s="445"/>
      <c r="AC342" s="445"/>
      <c r="AD342" s="445"/>
      <c r="AE342" s="445"/>
      <c r="AF342" s="446"/>
      <c r="AG342" s="446"/>
      <c r="AH342" s="446"/>
      <c r="AI342" s="444"/>
    </row>
    <row r="343" spans="1:35" ht="51" hidden="1">
      <c r="A343" s="437"/>
      <c r="B343" s="437"/>
      <c r="C343" s="323" t="s">
        <v>607</v>
      </c>
      <c r="D343" s="323" t="s">
        <v>606</v>
      </c>
      <c r="E343" s="323" t="s">
        <v>1058</v>
      </c>
      <c r="F343" s="327"/>
      <c r="G343" s="371" t="s">
        <v>275</v>
      </c>
      <c r="H343" s="337"/>
      <c r="I343" s="337"/>
      <c r="J343" s="339"/>
      <c r="K343" s="338" t="s">
        <v>286</v>
      </c>
      <c r="L343" s="339" t="s">
        <v>35</v>
      </c>
      <c r="M343" s="338"/>
      <c r="N343" s="338" t="s">
        <v>483</v>
      </c>
      <c r="O343" s="338"/>
      <c r="P343" s="338"/>
      <c r="Q343" s="338"/>
      <c r="R343" s="338"/>
      <c r="S343" s="338"/>
      <c r="T343" s="338"/>
      <c r="U343" s="338"/>
      <c r="V343" s="338">
        <v>0</v>
      </c>
      <c r="W343" s="338"/>
      <c r="X343" s="338"/>
      <c r="Y343" s="338"/>
      <c r="Z343" s="338"/>
      <c r="AA343" s="353"/>
      <c r="AB343" s="353"/>
      <c r="AC343" s="353"/>
      <c r="AD343" s="353"/>
      <c r="AE343" s="353"/>
      <c r="AF343" s="312"/>
      <c r="AG343" s="312"/>
      <c r="AH343" s="312"/>
      <c r="AI343" s="338"/>
    </row>
    <row r="344" spans="1:35" ht="25.5" hidden="1">
      <c r="A344" s="437"/>
      <c r="B344" s="437"/>
      <c r="C344" s="323" t="s">
        <v>610</v>
      </c>
      <c r="D344" s="323" t="s">
        <v>611</v>
      </c>
      <c r="E344" s="323"/>
      <c r="F344" s="327"/>
      <c r="G344" s="371" t="s">
        <v>275</v>
      </c>
      <c r="H344" s="337"/>
      <c r="I344" s="337"/>
      <c r="J344" s="339"/>
      <c r="K344" s="338" t="s">
        <v>286</v>
      </c>
      <c r="L344" s="465" t="s">
        <v>612</v>
      </c>
      <c r="M344" s="338"/>
      <c r="N344" s="338" t="s">
        <v>483</v>
      </c>
      <c r="O344" s="338"/>
      <c r="P344" s="338"/>
      <c r="Q344" s="338"/>
      <c r="R344" s="338"/>
      <c r="S344" s="338"/>
      <c r="T344" s="338"/>
      <c r="U344" s="338"/>
      <c r="V344" s="338">
        <v>0</v>
      </c>
      <c r="W344" s="338"/>
      <c r="X344" s="338"/>
      <c r="Y344" s="338"/>
      <c r="Z344" s="338"/>
      <c r="AA344" s="353"/>
      <c r="AB344" s="353"/>
      <c r="AC344" s="353"/>
      <c r="AD344" s="353"/>
      <c r="AE344" s="353"/>
      <c r="AF344" s="312"/>
      <c r="AG344" s="312"/>
      <c r="AH344" s="312"/>
      <c r="AI344" s="338"/>
    </row>
    <row r="345" spans="1:35" ht="38.25" hidden="1">
      <c r="A345" s="437"/>
      <c r="B345" s="437"/>
      <c r="C345" s="323" t="s">
        <v>421</v>
      </c>
      <c r="D345" s="323" t="s">
        <v>422</v>
      </c>
      <c r="E345" s="323"/>
      <c r="F345" s="327"/>
      <c r="G345" s="371" t="s">
        <v>275</v>
      </c>
      <c r="H345" s="337"/>
      <c r="I345" s="337"/>
      <c r="J345" s="339" t="s">
        <v>273</v>
      </c>
      <c r="K345" s="338" t="s">
        <v>285</v>
      </c>
      <c r="L345" s="339" t="s">
        <v>683</v>
      </c>
      <c r="M345" s="338"/>
      <c r="N345" s="338" t="s">
        <v>483</v>
      </c>
      <c r="O345" s="338"/>
      <c r="P345" s="338"/>
      <c r="Q345" s="338"/>
      <c r="R345" s="338"/>
      <c r="S345" s="338"/>
      <c r="T345" s="338"/>
      <c r="U345" s="338"/>
      <c r="V345" s="338">
        <v>0</v>
      </c>
      <c r="W345" s="338"/>
      <c r="X345" s="338"/>
      <c r="Y345" s="338"/>
      <c r="Z345" s="338"/>
      <c r="AA345" s="353"/>
      <c r="AB345" s="353"/>
      <c r="AC345" s="353"/>
      <c r="AD345" s="353"/>
      <c r="AE345" s="353"/>
      <c r="AF345" s="312"/>
      <c r="AG345" s="312"/>
      <c r="AH345" s="312"/>
      <c r="AI345" s="338"/>
    </row>
    <row r="346" spans="1:35" hidden="1">
      <c r="A346" s="437"/>
      <c r="B346" s="437"/>
      <c r="C346" s="323"/>
      <c r="D346" s="323" t="s">
        <v>1056</v>
      </c>
      <c r="E346" s="323"/>
      <c r="F346" s="327"/>
      <c r="G346" s="371" t="s">
        <v>275</v>
      </c>
      <c r="H346" s="337"/>
      <c r="I346" s="337"/>
      <c r="J346" s="339" t="s">
        <v>273</v>
      </c>
      <c r="K346" s="338"/>
      <c r="L346" s="339" t="s">
        <v>1026</v>
      </c>
      <c r="M346" s="338"/>
      <c r="N346" s="338" t="s">
        <v>483</v>
      </c>
      <c r="O346" s="338"/>
      <c r="P346" s="338"/>
      <c r="Q346" s="338"/>
      <c r="R346" s="338"/>
      <c r="S346" s="338"/>
      <c r="T346" s="338"/>
      <c r="U346" s="338"/>
      <c r="V346" s="338">
        <v>0</v>
      </c>
      <c r="W346" s="338"/>
      <c r="X346" s="338"/>
      <c r="Y346" s="338"/>
      <c r="Z346" s="338"/>
      <c r="AA346" s="353"/>
      <c r="AB346" s="353"/>
      <c r="AC346" s="353"/>
      <c r="AD346" s="353"/>
      <c r="AE346" s="353"/>
      <c r="AF346" s="312"/>
      <c r="AG346" s="312"/>
      <c r="AH346" s="312"/>
      <c r="AI346" s="338"/>
    </row>
    <row r="347" spans="1:35" ht="25.5" hidden="1">
      <c r="A347" s="437"/>
      <c r="B347" s="437"/>
      <c r="C347" s="323" t="s">
        <v>699</v>
      </c>
      <c r="D347" s="323" t="s">
        <v>608</v>
      </c>
      <c r="E347" s="323"/>
      <c r="F347" s="327"/>
      <c r="G347" s="371" t="s">
        <v>275</v>
      </c>
      <c r="H347" s="337"/>
      <c r="I347" s="337"/>
      <c r="J347" s="339" t="s">
        <v>273</v>
      </c>
      <c r="K347" s="338" t="s">
        <v>286</v>
      </c>
      <c r="L347" s="339" t="s">
        <v>1026</v>
      </c>
      <c r="M347" s="338"/>
      <c r="N347" s="338" t="s">
        <v>483</v>
      </c>
      <c r="O347" s="338"/>
      <c r="P347" s="338"/>
      <c r="Q347" s="338"/>
      <c r="R347" s="338"/>
      <c r="S347" s="338"/>
      <c r="T347" s="338"/>
      <c r="U347" s="338"/>
      <c r="V347" s="338">
        <v>0</v>
      </c>
      <c r="W347" s="338"/>
      <c r="X347" s="338"/>
      <c r="Y347" s="338"/>
      <c r="Z347" s="338"/>
      <c r="AA347" s="353"/>
      <c r="AB347" s="353"/>
      <c r="AC347" s="353"/>
      <c r="AD347" s="353"/>
      <c r="AE347" s="353"/>
      <c r="AF347" s="312"/>
      <c r="AG347" s="312"/>
      <c r="AH347" s="312"/>
      <c r="AI347" s="338"/>
    </row>
    <row r="348" spans="1:35" ht="51" hidden="1">
      <c r="A348" s="437"/>
      <c r="B348" s="437"/>
      <c r="C348" s="323" t="s">
        <v>460</v>
      </c>
      <c r="D348" s="323" t="s">
        <v>1060</v>
      </c>
      <c r="E348" s="323"/>
      <c r="F348" s="327"/>
      <c r="G348" s="371" t="s">
        <v>275</v>
      </c>
      <c r="H348" s="339" t="s">
        <v>273</v>
      </c>
      <c r="I348" s="339"/>
      <c r="J348" s="339"/>
      <c r="K348" s="338" t="s">
        <v>288</v>
      </c>
      <c r="L348" s="339" t="s">
        <v>461</v>
      </c>
      <c r="M348" s="338"/>
      <c r="N348" s="338" t="s">
        <v>483</v>
      </c>
      <c r="O348" s="338"/>
      <c r="P348" s="338"/>
      <c r="Q348" s="338"/>
      <c r="R348" s="338"/>
      <c r="S348" s="338"/>
      <c r="T348" s="338"/>
      <c r="U348" s="338"/>
      <c r="V348" s="338">
        <v>0</v>
      </c>
      <c r="W348" s="338"/>
      <c r="X348" s="338"/>
      <c r="Y348" s="338"/>
      <c r="Z348" s="338"/>
      <c r="AA348" s="353"/>
      <c r="AB348" s="353"/>
      <c r="AC348" s="353"/>
      <c r="AD348" s="353"/>
      <c r="AE348" s="353"/>
      <c r="AF348" s="312"/>
      <c r="AG348" s="312"/>
      <c r="AH348" s="312"/>
      <c r="AI348" s="338"/>
    </row>
    <row r="349" spans="1:35" s="447" customFormat="1" ht="25.5">
      <c r="A349" s="441"/>
      <c r="B349" s="441">
        <v>47</v>
      </c>
      <c r="C349" s="442" t="s">
        <v>1055</v>
      </c>
      <c r="D349" s="442" t="s">
        <v>697</v>
      </c>
      <c r="E349" s="442"/>
      <c r="F349" s="442"/>
      <c r="G349" s="443"/>
      <c r="H349" s="444"/>
      <c r="I349" s="444"/>
      <c r="J349" s="444" t="s">
        <v>273</v>
      </c>
      <c r="K349" s="444"/>
      <c r="L349" s="444"/>
      <c r="M349" s="444"/>
      <c r="N349" s="444" t="s">
        <v>483</v>
      </c>
      <c r="O349" s="444"/>
      <c r="P349" s="444"/>
      <c r="Q349" s="444"/>
      <c r="R349" s="444"/>
      <c r="S349" s="444"/>
      <c r="T349" s="444"/>
      <c r="U349" s="444"/>
      <c r="V349" s="338">
        <v>0</v>
      </c>
      <c r="W349" s="444"/>
      <c r="X349" s="444"/>
      <c r="Y349" s="444"/>
      <c r="Z349" s="444"/>
      <c r="AA349" s="445"/>
      <c r="AB349" s="445"/>
      <c r="AC349" s="445"/>
      <c r="AD349" s="445"/>
      <c r="AE349" s="445"/>
      <c r="AF349" s="446"/>
      <c r="AG349" s="446"/>
      <c r="AH349" s="446"/>
      <c r="AI349" s="444"/>
    </row>
    <row r="350" spans="1:35" ht="51" hidden="1">
      <c r="A350" s="437"/>
      <c r="B350" s="437"/>
      <c r="C350" s="434" t="s">
        <v>414</v>
      </c>
      <c r="D350" s="323" t="s">
        <v>370</v>
      </c>
      <c r="E350" s="323" t="s">
        <v>1057</v>
      </c>
      <c r="F350" s="327"/>
      <c r="G350" s="371" t="s">
        <v>275</v>
      </c>
      <c r="H350" s="337"/>
      <c r="I350" s="337"/>
      <c r="J350" s="339" t="s">
        <v>273</v>
      </c>
      <c r="K350" s="338" t="s">
        <v>286</v>
      </c>
      <c r="L350" s="339"/>
      <c r="M350" s="338"/>
      <c r="N350" s="338" t="s">
        <v>483</v>
      </c>
      <c r="O350" s="338"/>
      <c r="P350" s="338"/>
      <c r="Q350" s="338"/>
      <c r="R350" s="338"/>
      <c r="S350" s="338"/>
      <c r="T350" s="338"/>
      <c r="U350" s="338"/>
      <c r="V350" s="338">
        <v>0</v>
      </c>
      <c r="W350" s="338"/>
      <c r="X350" s="338"/>
      <c r="Y350" s="338"/>
      <c r="Z350" s="338"/>
      <c r="AA350" s="353"/>
      <c r="AB350" s="353"/>
      <c r="AC350" s="353"/>
      <c r="AD350" s="353"/>
      <c r="AE350" s="353"/>
      <c r="AF350" s="312"/>
      <c r="AG350" s="312"/>
      <c r="AH350" s="312"/>
      <c r="AI350" s="338"/>
    </row>
    <row r="351" spans="1:35" s="352" customFormat="1" ht="38.25" hidden="1">
      <c r="A351" s="437"/>
      <c r="B351" s="437"/>
      <c r="C351" s="323" t="s">
        <v>361</v>
      </c>
      <c r="D351" s="323" t="s">
        <v>1059</v>
      </c>
      <c r="E351" s="323"/>
      <c r="F351" s="323"/>
      <c r="G351" s="371" t="s">
        <v>275</v>
      </c>
      <c r="H351" s="339"/>
      <c r="I351" s="339"/>
      <c r="J351" s="339" t="s">
        <v>273</v>
      </c>
      <c r="K351" s="339" t="s">
        <v>287</v>
      </c>
      <c r="L351" s="339" t="s">
        <v>263</v>
      </c>
      <c r="M351" s="339"/>
      <c r="N351" s="339" t="s">
        <v>483</v>
      </c>
      <c r="O351" s="339"/>
      <c r="P351" s="339"/>
      <c r="Q351" s="338"/>
      <c r="R351" s="339"/>
      <c r="S351" s="339"/>
      <c r="T351" s="339"/>
      <c r="U351" s="339"/>
      <c r="V351" s="338">
        <v>0</v>
      </c>
      <c r="W351" s="339"/>
      <c r="X351" s="339"/>
      <c r="Y351" s="338"/>
      <c r="Z351" s="339"/>
      <c r="AA351" s="356"/>
      <c r="AB351" s="356"/>
      <c r="AC351" s="356"/>
      <c r="AD351" s="356"/>
      <c r="AE351" s="356"/>
      <c r="AF351" s="351"/>
      <c r="AG351" s="351"/>
      <c r="AH351" s="351"/>
      <c r="AI351" s="339"/>
    </row>
    <row r="352" spans="1:35" s="352" customFormat="1" ht="25.5" hidden="1">
      <c r="A352" s="437"/>
      <c r="B352" s="437"/>
      <c r="C352" s="323" t="s">
        <v>1061</v>
      </c>
      <c r="D352" s="323" t="s">
        <v>1062</v>
      </c>
      <c r="E352" s="323"/>
      <c r="F352" s="323"/>
      <c r="G352" s="371" t="s">
        <v>275</v>
      </c>
      <c r="H352" s="339"/>
      <c r="I352" s="339"/>
      <c r="J352" s="339" t="s">
        <v>273</v>
      </c>
      <c r="K352" s="339"/>
      <c r="L352" s="465" t="s">
        <v>1063</v>
      </c>
      <c r="M352" s="339"/>
      <c r="N352" s="339" t="s">
        <v>483</v>
      </c>
      <c r="O352" s="339"/>
      <c r="P352" s="339"/>
      <c r="Q352" s="338"/>
      <c r="R352" s="339"/>
      <c r="S352" s="339"/>
      <c r="T352" s="339"/>
      <c r="U352" s="339"/>
      <c r="V352" s="338">
        <v>0</v>
      </c>
      <c r="W352" s="339"/>
      <c r="X352" s="339"/>
      <c r="Y352" s="338"/>
      <c r="Z352" s="339"/>
      <c r="AA352" s="356"/>
      <c r="AB352" s="356"/>
      <c r="AC352" s="356"/>
      <c r="AD352" s="356"/>
      <c r="AE352" s="356"/>
      <c r="AF352" s="351"/>
      <c r="AG352" s="351"/>
      <c r="AH352" s="351"/>
      <c r="AI352" s="339"/>
    </row>
    <row r="353" spans="1:35" hidden="1">
      <c r="A353" s="437"/>
      <c r="B353" s="437"/>
      <c r="C353" s="323"/>
      <c r="D353" s="324"/>
      <c r="E353" s="324"/>
      <c r="F353" s="327"/>
      <c r="G353" s="371"/>
      <c r="H353" s="337"/>
      <c r="I353" s="337"/>
      <c r="J353" s="339"/>
      <c r="K353" s="338"/>
      <c r="L353" s="338"/>
      <c r="M353" s="338"/>
      <c r="N353" s="338"/>
      <c r="O353" s="338"/>
      <c r="P353" s="338"/>
      <c r="Q353" s="338"/>
      <c r="R353" s="338"/>
      <c r="S353" s="338"/>
      <c r="T353" s="338"/>
      <c r="U353" s="338"/>
      <c r="V353" s="338">
        <v>0</v>
      </c>
      <c r="W353" s="338"/>
      <c r="X353" s="338"/>
      <c r="Y353" s="338"/>
      <c r="Z353" s="338"/>
      <c r="AA353" s="353"/>
      <c r="AB353" s="353"/>
      <c r="AC353" s="353"/>
      <c r="AD353" s="353"/>
      <c r="AE353" s="353"/>
      <c r="AF353" s="312"/>
      <c r="AG353" s="312"/>
      <c r="AH353" s="312"/>
      <c r="AI353" s="338"/>
    </row>
    <row r="354" spans="1:35" ht="18.75" thickBot="1">
      <c r="A354" s="474"/>
      <c r="B354" s="474"/>
      <c r="C354" s="475"/>
      <c r="D354" s="475"/>
      <c r="E354" s="475"/>
      <c r="F354" s="475"/>
      <c r="G354" s="476"/>
      <c r="H354" s="477"/>
      <c r="I354" s="477"/>
      <c r="J354" s="477"/>
      <c r="K354" s="477"/>
      <c r="L354" s="477"/>
      <c r="M354" s="477"/>
      <c r="N354" s="477"/>
      <c r="O354" s="477"/>
      <c r="P354" s="477"/>
      <c r="Q354" s="477"/>
      <c r="R354" s="477"/>
      <c r="S354" s="477"/>
      <c r="T354" s="477"/>
      <c r="U354" s="477"/>
      <c r="V354" s="338"/>
      <c r="W354" s="477"/>
      <c r="X354" s="477"/>
      <c r="Y354" s="477"/>
      <c r="Z354" s="477"/>
      <c r="AA354" s="491"/>
      <c r="AB354" s="491"/>
      <c r="AC354" s="491"/>
      <c r="AD354" s="491"/>
      <c r="AE354" s="491"/>
      <c r="AF354" s="466"/>
      <c r="AG354" s="466"/>
      <c r="AH354" s="466"/>
      <c r="AI354" s="482"/>
    </row>
    <row r="355" spans="1:35" s="104" customFormat="1" ht="16.5" thickTop="1">
      <c r="A355" s="537">
        <v>8</v>
      </c>
      <c r="B355" s="484" t="s">
        <v>254</v>
      </c>
      <c r="C355" s="325"/>
      <c r="D355" s="325"/>
      <c r="E355" s="325"/>
      <c r="F355" s="325"/>
      <c r="G355" s="372"/>
      <c r="H355" s="340"/>
      <c r="I355" s="340"/>
      <c r="J355" s="340"/>
      <c r="K355" s="340"/>
      <c r="L355" s="340"/>
      <c r="M355" s="340"/>
      <c r="N355" s="340"/>
      <c r="O355" s="340"/>
      <c r="P355" s="340"/>
      <c r="Q355" s="340"/>
      <c r="R355" s="340"/>
      <c r="S355" s="340"/>
      <c r="T355" s="340"/>
      <c r="U355" s="340"/>
      <c r="V355" s="340"/>
      <c r="W355" s="340"/>
      <c r="X355" s="340"/>
      <c r="Y355" s="340"/>
      <c r="Z355" s="340"/>
      <c r="AA355" s="358"/>
      <c r="AB355" s="358"/>
      <c r="AC355" s="358"/>
      <c r="AD355" s="358"/>
      <c r="AE355" s="358"/>
      <c r="AF355" s="88"/>
      <c r="AG355" s="291"/>
      <c r="AH355" s="298"/>
      <c r="AI355" s="492"/>
    </row>
    <row r="356" spans="1:35">
      <c r="A356" s="474"/>
      <c r="B356" s="474"/>
      <c r="C356" s="475"/>
      <c r="D356" s="475"/>
      <c r="E356" s="475"/>
      <c r="F356" s="475"/>
      <c r="G356" s="476"/>
      <c r="H356" s="477"/>
      <c r="I356" s="477"/>
      <c r="J356" s="477"/>
      <c r="K356" s="477"/>
      <c r="L356" s="477"/>
      <c r="M356" s="477"/>
      <c r="N356" s="477"/>
      <c r="O356" s="477"/>
      <c r="P356" s="477"/>
      <c r="Q356" s="477"/>
      <c r="R356" s="477"/>
      <c r="S356" s="477"/>
      <c r="T356" s="477"/>
      <c r="U356" s="477"/>
      <c r="V356" s="338"/>
      <c r="W356" s="477"/>
      <c r="X356" s="477"/>
      <c r="Y356" s="477"/>
      <c r="Z356" s="477"/>
      <c r="AA356" s="491"/>
      <c r="AB356" s="491"/>
      <c r="AC356" s="491"/>
      <c r="AD356" s="491"/>
      <c r="AE356" s="491"/>
      <c r="AF356" s="466"/>
      <c r="AG356" s="466"/>
      <c r="AH356" s="466"/>
      <c r="AI356" s="482"/>
    </row>
    <row r="357" spans="1:35" ht="12.75">
      <c r="A357" s="541" t="s">
        <v>1094</v>
      </c>
      <c r="B357" s="503" t="s">
        <v>255</v>
      </c>
      <c r="C357" s="322"/>
      <c r="D357" s="322"/>
      <c r="E357" s="322"/>
      <c r="F357" s="322"/>
      <c r="G357" s="370"/>
      <c r="H357" s="336"/>
      <c r="I357" s="336"/>
      <c r="J357" s="336"/>
      <c r="K357" s="336"/>
      <c r="L357" s="336"/>
      <c r="M357" s="336"/>
      <c r="N357" s="336"/>
      <c r="O357" s="336"/>
      <c r="P357" s="336"/>
      <c r="Q357" s="336"/>
      <c r="R357" s="336"/>
      <c r="S357" s="336"/>
      <c r="T357" s="336"/>
      <c r="U357" s="336"/>
      <c r="V357" s="336"/>
      <c r="W357" s="336"/>
      <c r="X357" s="336"/>
      <c r="Y357" s="336"/>
      <c r="Z357" s="336"/>
      <c r="AA357" s="354"/>
      <c r="AB357" s="354"/>
      <c r="AC357" s="354"/>
      <c r="AD357" s="354"/>
      <c r="AE357" s="354"/>
      <c r="AF357" s="314"/>
      <c r="AG357" s="314"/>
      <c r="AH357" s="314"/>
      <c r="AI357" s="487"/>
    </row>
    <row r="358" spans="1:35">
      <c r="A358" s="437"/>
      <c r="B358" s="437"/>
      <c r="C358" s="323"/>
      <c r="D358" s="324"/>
      <c r="E358" s="324"/>
      <c r="F358" s="327"/>
      <c r="G358" s="371"/>
      <c r="H358" s="338"/>
      <c r="I358" s="338"/>
      <c r="J358" s="338"/>
      <c r="K358" s="338"/>
      <c r="L358" s="338"/>
      <c r="M358" s="338"/>
      <c r="N358" s="338"/>
      <c r="O358" s="338"/>
      <c r="P358" s="338"/>
      <c r="Q358" s="338"/>
      <c r="R358" s="338"/>
      <c r="S358" s="338"/>
      <c r="T358" s="338"/>
      <c r="U358" s="338"/>
      <c r="V358" s="338"/>
      <c r="W358" s="338"/>
      <c r="X358" s="338"/>
      <c r="Y358" s="338"/>
      <c r="Z358" s="338"/>
      <c r="AA358" s="353"/>
      <c r="AB358" s="353"/>
      <c r="AC358" s="353"/>
      <c r="AD358" s="353"/>
      <c r="AE358" s="353"/>
      <c r="AF358" s="312"/>
      <c r="AG358" s="312"/>
      <c r="AH358" s="312"/>
      <c r="AI358" s="338"/>
    </row>
    <row r="359" spans="1:35" s="447" customFormat="1" ht="25.5">
      <c r="A359" s="441"/>
      <c r="B359" s="441">
        <v>48</v>
      </c>
      <c r="C359" s="442" t="s">
        <v>1067</v>
      </c>
      <c r="D359" s="442" t="s">
        <v>1068</v>
      </c>
      <c r="E359" s="442"/>
      <c r="F359" s="442"/>
      <c r="G359" s="443"/>
      <c r="H359" s="444"/>
      <c r="I359" s="444"/>
      <c r="J359" s="444" t="s">
        <v>273</v>
      </c>
      <c r="K359" s="444"/>
      <c r="L359" s="444"/>
      <c r="M359" s="444"/>
      <c r="N359" s="444" t="s">
        <v>483</v>
      </c>
      <c r="O359" s="444"/>
      <c r="P359" s="444"/>
      <c r="Q359" s="444"/>
      <c r="R359" s="444"/>
      <c r="S359" s="444"/>
      <c r="T359" s="444"/>
      <c r="U359" s="444"/>
      <c r="V359" s="338">
        <v>0</v>
      </c>
      <c r="W359" s="444"/>
      <c r="X359" s="444"/>
      <c r="Y359" s="444"/>
      <c r="Z359" s="444"/>
      <c r="AA359" s="445"/>
      <c r="AB359" s="445"/>
      <c r="AC359" s="445"/>
      <c r="AD359" s="445"/>
      <c r="AE359" s="445"/>
      <c r="AF359" s="446"/>
      <c r="AG359" s="446"/>
      <c r="AH359" s="446"/>
      <c r="AI359" s="444"/>
    </row>
    <row r="360" spans="1:35" ht="38.25" hidden="1">
      <c r="A360" s="437"/>
      <c r="B360" s="437"/>
      <c r="C360" s="323" t="s">
        <v>843</v>
      </c>
      <c r="D360" s="323" t="s">
        <v>844</v>
      </c>
      <c r="E360" s="323"/>
      <c r="F360" s="323"/>
      <c r="G360" s="371" t="s">
        <v>275</v>
      </c>
      <c r="H360" s="339"/>
      <c r="I360" s="339"/>
      <c r="J360" s="339"/>
      <c r="K360" s="339"/>
      <c r="L360" s="338"/>
      <c r="M360" s="338"/>
      <c r="N360" s="339"/>
      <c r="O360" s="338"/>
      <c r="P360" s="338"/>
      <c r="Q360" s="338"/>
      <c r="R360" s="338"/>
      <c r="S360" s="338"/>
      <c r="T360" s="338"/>
      <c r="U360" s="338"/>
      <c r="V360" s="338">
        <v>0</v>
      </c>
      <c r="W360" s="338"/>
      <c r="X360" s="338"/>
      <c r="Y360" s="338"/>
      <c r="Z360" s="338"/>
      <c r="AA360" s="353"/>
      <c r="AB360" s="353"/>
      <c r="AC360" s="353"/>
      <c r="AD360" s="353"/>
      <c r="AE360" s="353"/>
      <c r="AF360" s="312"/>
      <c r="AG360" s="312"/>
      <c r="AH360" s="312"/>
      <c r="AI360" s="338"/>
    </row>
    <row r="361" spans="1:35" hidden="1">
      <c r="A361" s="437"/>
      <c r="B361" s="437"/>
      <c r="C361" s="323"/>
      <c r="D361" s="519" t="s">
        <v>1074</v>
      </c>
      <c r="E361" s="519" t="s">
        <v>1064</v>
      </c>
      <c r="F361" s="323"/>
      <c r="G361" s="371" t="s">
        <v>275</v>
      </c>
      <c r="H361" s="339"/>
      <c r="I361" s="339"/>
      <c r="J361" s="339"/>
      <c r="K361" s="339"/>
      <c r="L361" s="338"/>
      <c r="M361" s="338"/>
      <c r="N361" s="339"/>
      <c r="O361" s="338"/>
      <c r="P361" s="338"/>
      <c r="Q361" s="338"/>
      <c r="R361" s="338"/>
      <c r="S361" s="338"/>
      <c r="T361" s="338"/>
      <c r="U361" s="338"/>
      <c r="V361" s="338">
        <v>0</v>
      </c>
      <c r="W361" s="338"/>
      <c r="X361" s="338"/>
      <c r="Y361" s="338"/>
      <c r="Z361" s="338"/>
      <c r="AA361" s="353"/>
      <c r="AB361" s="353"/>
      <c r="AC361" s="353"/>
      <c r="AD361" s="353"/>
      <c r="AE361" s="353"/>
      <c r="AF361" s="312"/>
      <c r="AG361" s="312"/>
      <c r="AH361" s="312"/>
      <c r="AI361" s="338"/>
    </row>
    <row r="362" spans="1:35" s="352" customFormat="1" ht="25.5" hidden="1">
      <c r="A362" s="437"/>
      <c r="B362" s="437"/>
      <c r="C362" s="323" t="s">
        <v>1065</v>
      </c>
      <c r="D362" s="323" t="s">
        <v>1066</v>
      </c>
      <c r="E362" s="323"/>
      <c r="F362" s="323"/>
      <c r="G362" s="371" t="s">
        <v>275</v>
      </c>
      <c r="H362" s="339"/>
      <c r="I362" s="339"/>
      <c r="J362" s="339"/>
      <c r="K362" s="339"/>
      <c r="L362" s="339" t="s">
        <v>1069</v>
      </c>
      <c r="M362" s="339"/>
      <c r="N362" s="339"/>
      <c r="O362" s="339"/>
      <c r="P362" s="339"/>
      <c r="Q362" s="339"/>
      <c r="R362" s="339"/>
      <c r="S362" s="339"/>
      <c r="T362" s="339"/>
      <c r="U362" s="339"/>
      <c r="V362" s="338">
        <v>0</v>
      </c>
      <c r="W362" s="339"/>
      <c r="X362" s="339"/>
      <c r="Y362" s="339"/>
      <c r="Z362" s="339"/>
      <c r="AA362" s="356"/>
      <c r="AB362" s="356"/>
      <c r="AC362" s="356"/>
      <c r="AD362" s="356"/>
      <c r="AE362" s="356"/>
      <c r="AF362" s="351"/>
      <c r="AG362" s="351"/>
      <c r="AH362" s="351"/>
      <c r="AI362" s="339"/>
    </row>
    <row r="363" spans="1:35">
      <c r="A363" s="437"/>
      <c r="B363" s="437"/>
      <c r="C363" s="323"/>
      <c r="D363" s="323"/>
      <c r="E363" s="323"/>
      <c r="F363" s="323"/>
      <c r="G363" s="371"/>
      <c r="H363" s="339"/>
      <c r="I363" s="339"/>
      <c r="J363" s="339"/>
      <c r="K363" s="339"/>
      <c r="L363" s="338"/>
      <c r="M363" s="338"/>
      <c r="N363" s="338"/>
      <c r="O363" s="338"/>
      <c r="P363" s="338"/>
      <c r="Q363" s="338"/>
      <c r="R363" s="338"/>
      <c r="S363" s="338"/>
      <c r="T363" s="338"/>
      <c r="U363" s="338"/>
      <c r="V363" s="338"/>
      <c r="W363" s="338"/>
      <c r="X363" s="338"/>
      <c r="Y363" s="338"/>
      <c r="Z363" s="338"/>
      <c r="AA363" s="353"/>
      <c r="AB363" s="353"/>
      <c r="AC363" s="353"/>
      <c r="AD363" s="353"/>
      <c r="AE363" s="353"/>
      <c r="AF363" s="312"/>
      <c r="AG363" s="312"/>
      <c r="AH363" s="312"/>
      <c r="AI363" s="338"/>
    </row>
    <row r="364" spans="1:35" ht="12.75">
      <c r="A364" s="541" t="s">
        <v>1095</v>
      </c>
      <c r="B364" s="503" t="s">
        <v>506</v>
      </c>
      <c r="C364" s="322"/>
      <c r="D364" s="322"/>
      <c r="E364" s="322"/>
      <c r="F364" s="322"/>
      <c r="G364" s="370"/>
      <c r="H364" s="336"/>
      <c r="I364" s="336"/>
      <c r="J364" s="336"/>
      <c r="K364" s="336"/>
      <c r="L364" s="336"/>
      <c r="M364" s="336"/>
      <c r="N364" s="336"/>
      <c r="O364" s="336"/>
      <c r="P364" s="336"/>
      <c r="Q364" s="336"/>
      <c r="R364" s="336"/>
      <c r="S364" s="336"/>
      <c r="T364" s="336"/>
      <c r="U364" s="336"/>
      <c r="V364" s="336"/>
      <c r="W364" s="336"/>
      <c r="X364" s="336"/>
      <c r="Y364" s="336"/>
      <c r="Z364" s="336"/>
      <c r="AA364" s="354"/>
      <c r="AB364" s="354"/>
      <c r="AC364" s="354"/>
      <c r="AD364" s="354"/>
      <c r="AE364" s="354"/>
      <c r="AF364" s="314"/>
      <c r="AG364" s="314"/>
      <c r="AH364" s="314"/>
      <c r="AI364" s="487"/>
    </row>
    <row r="365" spans="1:35">
      <c r="A365" s="437"/>
      <c r="B365" s="437"/>
      <c r="C365" s="323"/>
      <c r="D365" s="324"/>
      <c r="E365" s="324"/>
      <c r="F365" s="327"/>
      <c r="G365" s="371"/>
      <c r="H365" s="338"/>
      <c r="I365" s="338"/>
      <c r="J365" s="338"/>
      <c r="K365" s="338"/>
      <c r="L365" s="338"/>
      <c r="M365" s="338"/>
      <c r="N365" s="338"/>
      <c r="O365" s="338"/>
      <c r="P365" s="338"/>
      <c r="Q365" s="338"/>
      <c r="R365" s="338"/>
      <c r="S365" s="338"/>
      <c r="T365" s="338"/>
      <c r="U365" s="338"/>
      <c r="V365" s="338"/>
      <c r="W365" s="338"/>
      <c r="X365" s="338"/>
      <c r="Y365" s="338"/>
      <c r="Z365" s="338"/>
      <c r="AA365" s="353"/>
      <c r="AB365" s="353"/>
      <c r="AC365" s="353"/>
      <c r="AD365" s="353"/>
      <c r="AE365" s="353"/>
      <c r="AF365" s="312"/>
      <c r="AG365" s="312"/>
      <c r="AH365" s="312"/>
      <c r="AI365" s="338"/>
    </row>
    <row r="366" spans="1:35" s="447" customFormat="1" ht="25.5">
      <c r="A366" s="441"/>
      <c r="B366" s="441">
        <v>49</v>
      </c>
      <c r="C366" s="442" t="s">
        <v>1075</v>
      </c>
      <c r="D366" s="442" t="s">
        <v>1076</v>
      </c>
      <c r="E366" s="442"/>
      <c r="F366" s="442"/>
      <c r="G366" s="443"/>
      <c r="H366" s="444"/>
      <c r="I366" s="444"/>
      <c r="J366" s="444" t="s">
        <v>273</v>
      </c>
      <c r="K366" s="444"/>
      <c r="L366" s="444"/>
      <c r="M366" s="444"/>
      <c r="N366" s="444" t="s">
        <v>483</v>
      </c>
      <c r="O366" s="444"/>
      <c r="P366" s="444"/>
      <c r="Q366" s="444"/>
      <c r="R366" s="444"/>
      <c r="S366" s="444"/>
      <c r="T366" s="444"/>
      <c r="U366" s="444"/>
      <c r="V366" s="338">
        <v>0</v>
      </c>
      <c r="W366" s="444"/>
      <c r="X366" s="444"/>
      <c r="Y366" s="444"/>
      <c r="Z366" s="444"/>
      <c r="AA366" s="445"/>
      <c r="AB366" s="445"/>
      <c r="AC366" s="445"/>
      <c r="AD366" s="445"/>
      <c r="AE366" s="445"/>
      <c r="AF366" s="446"/>
      <c r="AG366" s="446"/>
      <c r="AH366" s="446"/>
      <c r="AI366" s="444"/>
    </row>
    <row r="367" spans="1:35" ht="38.25" hidden="1">
      <c r="A367" s="437"/>
      <c r="B367" s="437"/>
      <c r="C367" s="323" t="s">
        <v>406</v>
      </c>
      <c r="D367" s="323" t="s">
        <v>407</v>
      </c>
      <c r="E367" s="323"/>
      <c r="F367" s="323"/>
      <c r="G367" s="371" t="s">
        <v>275</v>
      </c>
      <c r="H367" s="339"/>
      <c r="I367" s="339"/>
      <c r="J367" s="339"/>
      <c r="K367" s="339" t="s">
        <v>288</v>
      </c>
      <c r="L367" s="465" t="s">
        <v>1077</v>
      </c>
      <c r="M367" s="338"/>
      <c r="N367" s="339" t="s">
        <v>483</v>
      </c>
      <c r="O367" s="338"/>
      <c r="P367" s="338"/>
      <c r="Q367" s="338"/>
      <c r="R367" s="338"/>
      <c r="S367" s="338"/>
      <c r="T367" s="338"/>
      <c r="U367" s="338"/>
      <c r="V367" s="338">
        <v>0</v>
      </c>
      <c r="W367" s="338"/>
      <c r="X367" s="338"/>
      <c r="Y367" s="338"/>
      <c r="Z367" s="338"/>
      <c r="AA367" s="353"/>
      <c r="AB367" s="353"/>
      <c r="AC367" s="353"/>
      <c r="AD367" s="353"/>
      <c r="AE367" s="353"/>
      <c r="AF367" s="312"/>
      <c r="AG367" s="312"/>
      <c r="AH367" s="312"/>
      <c r="AI367" s="338"/>
    </row>
    <row r="368" spans="1:35" ht="38.25" hidden="1">
      <c r="A368" s="437"/>
      <c r="B368" s="437"/>
      <c r="C368" s="323"/>
      <c r="D368" s="323" t="s">
        <v>1072</v>
      </c>
      <c r="E368" s="323"/>
      <c r="F368" s="323"/>
      <c r="G368" s="371" t="s">
        <v>275</v>
      </c>
      <c r="H368" s="339"/>
      <c r="I368" s="339"/>
      <c r="J368" s="339"/>
      <c r="K368" s="339"/>
      <c r="L368" s="338"/>
      <c r="M368" s="338"/>
      <c r="N368" s="339" t="s">
        <v>483</v>
      </c>
      <c r="O368" s="338"/>
      <c r="P368" s="338"/>
      <c r="Q368" s="338"/>
      <c r="R368" s="338"/>
      <c r="S368" s="338"/>
      <c r="T368" s="338"/>
      <c r="U368" s="338"/>
      <c r="V368" s="338">
        <v>0</v>
      </c>
      <c r="W368" s="338"/>
      <c r="X368" s="338"/>
      <c r="Y368" s="338"/>
      <c r="Z368" s="338"/>
      <c r="AA368" s="353"/>
      <c r="AB368" s="353"/>
      <c r="AC368" s="353"/>
      <c r="AD368" s="353"/>
      <c r="AE368" s="353"/>
      <c r="AF368" s="312"/>
      <c r="AG368" s="312"/>
      <c r="AH368" s="312"/>
      <c r="AI368" s="338"/>
    </row>
    <row r="369" spans="1:35" ht="25.5" hidden="1">
      <c r="A369" s="437"/>
      <c r="B369" s="437"/>
      <c r="C369" s="323"/>
      <c r="D369" s="323" t="s">
        <v>1073</v>
      </c>
      <c r="E369" s="323"/>
      <c r="F369" s="323"/>
      <c r="G369" s="371" t="s">
        <v>275</v>
      </c>
      <c r="H369" s="339"/>
      <c r="I369" s="339"/>
      <c r="J369" s="339"/>
      <c r="K369" s="339"/>
      <c r="L369" s="338"/>
      <c r="M369" s="338"/>
      <c r="N369" s="339" t="s">
        <v>483</v>
      </c>
      <c r="O369" s="338"/>
      <c r="P369" s="338"/>
      <c r="Q369" s="338"/>
      <c r="R369" s="338"/>
      <c r="S369" s="338"/>
      <c r="T369" s="338"/>
      <c r="U369" s="338"/>
      <c r="V369" s="338">
        <v>0</v>
      </c>
      <c r="W369" s="338"/>
      <c r="X369" s="338"/>
      <c r="Y369" s="338"/>
      <c r="Z369" s="338"/>
      <c r="AA369" s="353"/>
      <c r="AB369" s="353"/>
      <c r="AC369" s="353"/>
      <c r="AD369" s="353"/>
      <c r="AE369" s="353"/>
      <c r="AF369" s="312"/>
      <c r="AG369" s="312"/>
      <c r="AH369" s="312"/>
      <c r="AI369" s="338"/>
    </row>
    <row r="370" spans="1:35" hidden="1">
      <c r="A370" s="437"/>
      <c r="B370" s="437"/>
      <c r="C370" s="323"/>
      <c r="D370" s="323"/>
      <c r="E370" s="323"/>
      <c r="F370" s="323"/>
      <c r="G370" s="371"/>
      <c r="H370" s="339"/>
      <c r="I370" s="339"/>
      <c r="J370" s="339"/>
      <c r="K370" s="339"/>
      <c r="L370" s="338"/>
      <c r="M370" s="338"/>
      <c r="N370" s="338"/>
      <c r="O370" s="338"/>
      <c r="P370" s="338"/>
      <c r="Q370" s="338"/>
      <c r="R370" s="338"/>
      <c r="S370" s="338"/>
      <c r="T370" s="338"/>
      <c r="U370" s="338"/>
      <c r="V370" s="338">
        <v>0</v>
      </c>
      <c r="W370" s="338"/>
      <c r="X370" s="338"/>
      <c r="Y370" s="338"/>
      <c r="Z370" s="338"/>
      <c r="AA370" s="353"/>
      <c r="AB370" s="353"/>
      <c r="AC370" s="353"/>
      <c r="AD370" s="353"/>
      <c r="AE370" s="353"/>
      <c r="AF370" s="312"/>
      <c r="AG370" s="312"/>
      <c r="AH370" s="312"/>
      <c r="AI370" s="338"/>
    </row>
    <row r="371" spans="1:35" ht="18.75" thickBot="1">
      <c r="A371" s="474"/>
      <c r="B371" s="474"/>
      <c r="C371" s="475"/>
      <c r="D371" s="475"/>
      <c r="E371" s="475"/>
      <c r="F371" s="475"/>
      <c r="G371" s="476"/>
      <c r="H371" s="477"/>
      <c r="I371" s="477"/>
      <c r="J371" s="477"/>
      <c r="K371" s="477"/>
      <c r="L371" s="477"/>
      <c r="M371" s="477"/>
      <c r="N371" s="477"/>
      <c r="O371" s="477"/>
      <c r="P371" s="477"/>
      <c r="Q371" s="477"/>
      <c r="R371" s="477"/>
      <c r="S371" s="477"/>
      <c r="T371" s="477"/>
      <c r="U371" s="477"/>
      <c r="V371" s="338">
        <v>0</v>
      </c>
      <c r="W371" s="477"/>
      <c r="X371" s="477"/>
      <c r="Y371" s="477"/>
      <c r="Z371" s="477"/>
      <c r="AA371" s="491"/>
      <c r="AB371" s="491"/>
      <c r="AC371" s="491"/>
      <c r="AD371" s="491"/>
      <c r="AE371" s="491"/>
      <c r="AF371" s="466"/>
      <c r="AG371" s="466"/>
      <c r="AH371" s="466"/>
      <c r="AI371" s="482"/>
    </row>
    <row r="372" spans="1:35" s="104" customFormat="1" ht="16.5" thickTop="1">
      <c r="A372" s="537">
        <v>9</v>
      </c>
      <c r="B372" s="500" t="s">
        <v>1097</v>
      </c>
      <c r="C372" s="325"/>
      <c r="D372" s="325"/>
      <c r="E372" s="325"/>
      <c r="F372" s="325"/>
      <c r="G372" s="372"/>
      <c r="H372" s="340"/>
      <c r="I372" s="340"/>
      <c r="J372" s="340"/>
      <c r="K372" s="340"/>
      <c r="L372" s="340"/>
      <c r="M372" s="340"/>
      <c r="N372" s="340"/>
      <c r="O372" s="340"/>
      <c r="P372" s="340"/>
      <c r="Q372" s="340"/>
      <c r="R372" s="340"/>
      <c r="S372" s="340"/>
      <c r="T372" s="340"/>
      <c r="U372" s="340"/>
      <c r="V372" s="340"/>
      <c r="W372" s="340"/>
      <c r="X372" s="340"/>
      <c r="Y372" s="340"/>
      <c r="Z372" s="340"/>
      <c r="AA372" s="358"/>
      <c r="AB372" s="358"/>
      <c r="AC372" s="358"/>
      <c r="AD372" s="358"/>
      <c r="AE372" s="358"/>
      <c r="AF372" s="88"/>
      <c r="AG372" s="291"/>
      <c r="AH372" s="298"/>
      <c r="AI372" s="492"/>
    </row>
    <row r="373" spans="1:35">
      <c r="A373" s="474"/>
      <c r="B373" s="474"/>
      <c r="C373" s="475"/>
      <c r="D373" s="475"/>
      <c r="E373" s="475"/>
      <c r="F373" s="475"/>
      <c r="G373" s="476"/>
      <c r="H373" s="477"/>
      <c r="I373" s="477"/>
      <c r="J373" s="477"/>
      <c r="K373" s="477"/>
      <c r="L373" s="477"/>
      <c r="M373" s="477"/>
      <c r="N373" s="477"/>
      <c r="O373" s="477"/>
      <c r="P373" s="477"/>
      <c r="Q373" s="477"/>
      <c r="R373" s="477"/>
      <c r="S373" s="477"/>
      <c r="T373" s="477"/>
      <c r="U373" s="477"/>
      <c r="V373" s="338"/>
      <c r="W373" s="477"/>
      <c r="X373" s="477"/>
      <c r="Y373" s="477"/>
      <c r="Z373" s="477"/>
      <c r="AA373" s="491"/>
      <c r="AB373" s="491"/>
      <c r="AC373" s="491"/>
      <c r="AD373" s="491"/>
      <c r="AE373" s="491"/>
      <c r="AF373" s="466"/>
      <c r="AG373" s="466"/>
      <c r="AH373" s="466"/>
      <c r="AI373" s="482"/>
    </row>
    <row r="374" spans="1:35" ht="12.75">
      <c r="A374" s="541" t="s">
        <v>1096</v>
      </c>
      <c r="B374" s="503" t="s">
        <v>257</v>
      </c>
      <c r="C374" s="322"/>
      <c r="D374" s="322"/>
      <c r="E374" s="322"/>
      <c r="F374" s="322"/>
      <c r="G374" s="370"/>
      <c r="H374" s="336"/>
      <c r="I374" s="336"/>
      <c r="J374" s="336"/>
      <c r="K374" s="336"/>
      <c r="L374" s="336"/>
      <c r="M374" s="336"/>
      <c r="N374" s="336"/>
      <c r="O374" s="336"/>
      <c r="P374" s="336"/>
      <c r="Q374" s="336"/>
      <c r="R374" s="336"/>
      <c r="S374" s="336"/>
      <c r="T374" s="336"/>
      <c r="U374" s="336"/>
      <c r="V374" s="336"/>
      <c r="W374" s="336"/>
      <c r="X374" s="336"/>
      <c r="Y374" s="336"/>
      <c r="Z374" s="336"/>
      <c r="AA374" s="354"/>
      <c r="AB374" s="354"/>
      <c r="AC374" s="354"/>
      <c r="AD374" s="354"/>
      <c r="AE374" s="354"/>
      <c r="AF374" s="314"/>
      <c r="AG374" s="314"/>
      <c r="AH374" s="314"/>
      <c r="AI374" s="487"/>
    </row>
    <row r="375" spans="1:35">
      <c r="A375" s="437"/>
      <c r="B375" s="437"/>
      <c r="C375" s="323"/>
      <c r="D375" s="323"/>
      <c r="E375" s="323"/>
      <c r="F375" s="323"/>
      <c r="G375" s="371"/>
      <c r="H375" s="339"/>
      <c r="I375" s="339"/>
      <c r="J375" s="339"/>
      <c r="K375" s="339"/>
      <c r="L375" s="338"/>
      <c r="M375" s="338"/>
      <c r="N375" s="338"/>
      <c r="O375" s="338"/>
      <c r="P375" s="338"/>
      <c r="Q375" s="338"/>
      <c r="R375" s="338"/>
      <c r="S375" s="338"/>
      <c r="T375" s="338"/>
      <c r="U375" s="338"/>
      <c r="V375" s="338"/>
      <c r="W375" s="338"/>
      <c r="X375" s="338"/>
      <c r="Y375" s="338"/>
      <c r="Z375" s="338"/>
      <c r="AA375" s="353"/>
      <c r="AB375" s="353"/>
      <c r="AC375" s="353"/>
      <c r="AD375" s="353"/>
      <c r="AE375" s="353"/>
      <c r="AF375" s="312"/>
      <c r="AG375" s="312"/>
      <c r="AH375" s="312"/>
      <c r="AI375" s="338"/>
    </row>
    <row r="376" spans="1:35" s="447" customFormat="1" ht="38.25">
      <c r="A376" s="441"/>
      <c r="B376" s="441">
        <v>50</v>
      </c>
      <c r="C376" s="442" t="s">
        <v>1070</v>
      </c>
      <c r="D376" s="442" t="s">
        <v>1071</v>
      </c>
      <c r="E376" s="442"/>
      <c r="F376" s="442"/>
      <c r="G376" s="443"/>
      <c r="H376" s="444"/>
      <c r="I376" s="444"/>
      <c r="J376" s="444" t="s">
        <v>273</v>
      </c>
      <c r="K376" s="444"/>
      <c r="L376" s="444"/>
      <c r="M376" s="444"/>
      <c r="N376" s="444" t="s">
        <v>483</v>
      </c>
      <c r="O376" s="444"/>
      <c r="P376" s="444"/>
      <c r="Q376" s="444"/>
      <c r="R376" s="444"/>
      <c r="S376" s="444"/>
      <c r="T376" s="444"/>
      <c r="U376" s="444"/>
      <c r="V376" s="338">
        <v>0</v>
      </c>
      <c r="W376" s="444"/>
      <c r="X376" s="444"/>
      <c r="Y376" s="444"/>
      <c r="Z376" s="444"/>
      <c r="AA376" s="445"/>
      <c r="AB376" s="445"/>
      <c r="AC376" s="445"/>
      <c r="AD376" s="445"/>
      <c r="AE376" s="445"/>
      <c r="AF376" s="446"/>
      <c r="AG376" s="446"/>
      <c r="AH376" s="446"/>
      <c r="AI376" s="444"/>
    </row>
    <row r="377" spans="1:35" ht="25.5" hidden="1">
      <c r="A377" s="437"/>
      <c r="B377" s="437"/>
      <c r="C377" s="394" t="s">
        <v>846</v>
      </c>
      <c r="D377" s="323" t="s">
        <v>847</v>
      </c>
      <c r="E377" s="390"/>
      <c r="F377" s="390"/>
      <c r="G377" s="371" t="s">
        <v>275</v>
      </c>
      <c r="H377" s="339"/>
      <c r="I377" s="339"/>
      <c r="J377" s="391"/>
      <c r="K377" s="339"/>
      <c r="L377" s="391"/>
      <c r="M377" s="338"/>
      <c r="N377" s="339"/>
      <c r="O377" s="392"/>
      <c r="P377" s="392"/>
      <c r="Q377" s="338"/>
      <c r="R377" s="392"/>
      <c r="S377" s="392"/>
      <c r="T377" s="338"/>
      <c r="U377" s="392"/>
      <c r="V377" s="338">
        <v>0</v>
      </c>
      <c r="W377" s="392"/>
      <c r="X377" s="338"/>
      <c r="Y377" s="338"/>
      <c r="Z377" s="338"/>
      <c r="AA377" s="393"/>
      <c r="AB377" s="353"/>
      <c r="AC377" s="393"/>
      <c r="AD377" s="353"/>
      <c r="AE377" s="393"/>
      <c r="AF377" s="312"/>
      <c r="AG377" s="389"/>
      <c r="AH377" s="312"/>
      <c r="AI377" s="338"/>
    </row>
    <row r="378" spans="1:35">
      <c r="A378" s="493"/>
      <c r="B378" s="493"/>
      <c r="C378" s="394"/>
      <c r="D378" s="323"/>
      <c r="E378" s="390"/>
      <c r="F378" s="390"/>
      <c r="G378" s="371"/>
      <c r="H378" s="391"/>
      <c r="I378" s="339"/>
      <c r="J378" s="391"/>
      <c r="K378" s="339"/>
      <c r="L378" s="392"/>
      <c r="M378" s="338"/>
      <c r="N378" s="338"/>
      <c r="O378" s="392"/>
      <c r="P378" s="392"/>
      <c r="Q378" s="338"/>
      <c r="R378" s="392"/>
      <c r="S378" s="392"/>
      <c r="T378" s="338"/>
      <c r="U378" s="392"/>
      <c r="V378" s="338"/>
      <c r="W378" s="392"/>
      <c r="X378" s="338"/>
      <c r="Y378" s="392"/>
      <c r="Z378" s="338"/>
      <c r="AA378" s="393"/>
      <c r="AB378" s="353"/>
      <c r="AC378" s="393"/>
      <c r="AD378" s="353"/>
      <c r="AE378" s="393"/>
      <c r="AF378" s="312"/>
      <c r="AG378" s="389"/>
      <c r="AH378" s="312"/>
      <c r="AI378" s="338"/>
    </row>
    <row r="379" spans="1:35" ht="12.75">
      <c r="A379" s="540"/>
      <c r="B379" s="503" t="s">
        <v>258</v>
      </c>
      <c r="C379" s="322"/>
      <c r="D379" s="322"/>
      <c r="E379" s="322"/>
      <c r="F379" s="322"/>
      <c r="G379" s="370"/>
      <c r="H379" s="336"/>
      <c r="I379" s="336"/>
      <c r="J379" s="336"/>
      <c r="K379" s="336"/>
      <c r="L379" s="336"/>
      <c r="M379" s="336"/>
      <c r="N379" s="336"/>
      <c r="O379" s="336"/>
      <c r="P379" s="336"/>
      <c r="Q379" s="336"/>
      <c r="R379" s="336"/>
      <c r="S379" s="336"/>
      <c r="T379" s="336"/>
      <c r="U379" s="336"/>
      <c r="V379" s="336"/>
      <c r="W379" s="336"/>
      <c r="X379" s="336"/>
      <c r="Y379" s="336"/>
      <c r="Z379" s="336"/>
      <c r="AA379" s="354"/>
      <c r="AB379" s="354"/>
      <c r="AC379" s="354"/>
      <c r="AD379" s="354"/>
      <c r="AE379" s="354"/>
      <c r="AF379" s="314"/>
      <c r="AG379" s="314"/>
      <c r="AH379" s="314"/>
      <c r="AI379" s="487"/>
    </row>
    <row r="380" spans="1:35">
      <c r="A380" s="437"/>
      <c r="B380" s="437"/>
      <c r="C380" s="323"/>
      <c r="D380" s="323"/>
      <c r="E380" s="323"/>
      <c r="F380" s="323"/>
      <c r="G380" s="371"/>
      <c r="H380" s="339"/>
      <c r="I380" s="339"/>
      <c r="J380" s="339"/>
      <c r="K380" s="339"/>
      <c r="L380" s="338"/>
      <c r="M380" s="338"/>
      <c r="N380" s="338"/>
      <c r="O380" s="338"/>
      <c r="P380" s="338"/>
      <c r="Q380" s="338"/>
      <c r="R380" s="338"/>
      <c r="S380" s="338"/>
      <c r="T380" s="338"/>
      <c r="U380" s="338"/>
      <c r="V380" s="338">
        <v>0</v>
      </c>
      <c r="W380" s="338"/>
      <c r="X380" s="338"/>
      <c r="Y380" s="338"/>
      <c r="Z380" s="338"/>
      <c r="AA380" s="353"/>
      <c r="AB380" s="353"/>
      <c r="AC380" s="353"/>
      <c r="AD380" s="353"/>
      <c r="AE380" s="353"/>
      <c r="AF380" s="312"/>
      <c r="AG380" s="312"/>
      <c r="AH380" s="312"/>
      <c r="AI380" s="338"/>
    </row>
    <row r="381" spans="1:35">
      <c r="V381" s="338">
        <v>0</v>
      </c>
      <c r="AD381" s="357"/>
      <c r="AE381" s="357"/>
    </row>
    <row r="382" spans="1:35" s="352" customFormat="1" ht="26.25" thickBot="1">
      <c r="A382" s="452"/>
      <c r="B382" s="452" t="s">
        <v>297</v>
      </c>
      <c r="C382" s="453"/>
      <c r="D382" s="453"/>
      <c r="E382" s="453"/>
      <c r="F382" s="453" t="s">
        <v>273</v>
      </c>
      <c r="G382" s="373" t="s">
        <v>275</v>
      </c>
      <c r="H382" s="362" t="s">
        <v>273</v>
      </c>
      <c r="I382" s="362"/>
      <c r="J382" s="362" t="s">
        <v>273</v>
      </c>
      <c r="K382" s="362" t="s">
        <v>282</v>
      </c>
      <c r="L382" s="362"/>
      <c r="M382" s="362"/>
      <c r="N382" s="362" t="s">
        <v>483</v>
      </c>
      <c r="O382" s="362"/>
      <c r="P382" s="362"/>
      <c r="Q382" s="362" t="s">
        <v>290</v>
      </c>
      <c r="R382" s="362"/>
      <c r="S382" s="362" t="s">
        <v>296</v>
      </c>
      <c r="T382" s="362"/>
      <c r="U382" s="362"/>
      <c r="V382" s="349" t="s">
        <v>303</v>
      </c>
      <c r="W382" s="362"/>
      <c r="X382" s="362"/>
      <c r="Y382" s="349" t="s">
        <v>497</v>
      </c>
      <c r="Z382" s="362"/>
      <c r="AA382" s="362"/>
      <c r="AB382" s="542" t="s">
        <v>1099</v>
      </c>
      <c r="AC382" s="362"/>
      <c r="AD382" s="362"/>
      <c r="AE382" s="362"/>
      <c r="AF382" s="454"/>
      <c r="AG382" s="454"/>
      <c r="AH382" s="454"/>
      <c r="AI382" s="362"/>
    </row>
    <row r="383" spans="1:35" s="352" customFormat="1" ht="13.5" thickBot="1">
      <c r="A383" s="452"/>
      <c r="B383" s="452" t="s">
        <v>298</v>
      </c>
      <c r="C383" s="453"/>
      <c r="D383" s="453"/>
      <c r="E383" s="453"/>
      <c r="F383" s="453" t="s">
        <v>274</v>
      </c>
      <c r="G383" s="373" t="s">
        <v>276</v>
      </c>
      <c r="H383" s="362" t="s">
        <v>280</v>
      </c>
      <c r="I383" s="362"/>
      <c r="J383" s="362" t="s">
        <v>280</v>
      </c>
      <c r="K383" s="362" t="s">
        <v>283</v>
      </c>
      <c r="L383" s="362"/>
      <c r="M383" s="362"/>
      <c r="N383" s="362" t="s">
        <v>486</v>
      </c>
      <c r="O383" s="362"/>
      <c r="P383" s="362"/>
      <c r="Q383" s="362" t="s">
        <v>291</v>
      </c>
      <c r="R383" s="362"/>
      <c r="S383" s="362" t="s">
        <v>280</v>
      </c>
      <c r="T383" s="362"/>
      <c r="U383" s="362"/>
      <c r="V383" s="350" t="s">
        <v>304</v>
      </c>
      <c r="W383" s="362"/>
      <c r="X383" s="362"/>
      <c r="Y383" s="347" t="s">
        <v>498</v>
      </c>
      <c r="Z383" s="362"/>
      <c r="AA383" s="362"/>
      <c r="AB383" s="455">
        <v>210</v>
      </c>
      <c r="AC383" s="455">
        <v>200</v>
      </c>
      <c r="AD383" s="455">
        <v>400</v>
      </c>
      <c r="AE383" s="362"/>
      <c r="AF383" s="454"/>
      <c r="AG383" s="454"/>
      <c r="AH383" s="454"/>
      <c r="AI383" s="362"/>
    </row>
    <row r="384" spans="1:35" s="352" customFormat="1" ht="25.5">
      <c r="A384" s="456"/>
      <c r="B384" s="456"/>
      <c r="C384" s="453"/>
      <c r="D384" s="453"/>
      <c r="E384" s="453"/>
      <c r="F384" s="453"/>
      <c r="G384" s="373" t="s">
        <v>277</v>
      </c>
      <c r="H384" s="362"/>
      <c r="I384" s="362"/>
      <c r="J384" s="362"/>
      <c r="K384" s="362" t="s">
        <v>285</v>
      </c>
      <c r="L384" s="362"/>
      <c r="M384" s="362"/>
      <c r="N384" s="362" t="s">
        <v>484</v>
      </c>
      <c r="O384" s="362"/>
      <c r="P384" s="362"/>
      <c r="Q384" s="362" t="s">
        <v>292</v>
      </c>
      <c r="R384" s="362"/>
      <c r="S384" s="362"/>
      <c r="T384" s="362"/>
      <c r="U384" s="362"/>
      <c r="V384" s="348" t="s">
        <v>305</v>
      </c>
      <c r="W384" s="362"/>
      <c r="X384" s="362"/>
      <c r="Y384" s="346" t="s">
        <v>499</v>
      </c>
      <c r="Z384" s="362"/>
      <c r="AA384" s="362"/>
      <c r="AB384" s="362" t="s">
        <v>480</v>
      </c>
      <c r="AC384" s="362" t="s">
        <v>481</v>
      </c>
      <c r="AD384" s="362" t="s">
        <v>1098</v>
      </c>
      <c r="AE384" s="362"/>
      <c r="AF384" s="454"/>
      <c r="AG384" s="454"/>
      <c r="AH384" s="454"/>
      <c r="AI384" s="362"/>
    </row>
    <row r="385" spans="1:35" s="352" customFormat="1" ht="12.75">
      <c r="A385" s="456"/>
      <c r="B385" s="456"/>
      <c r="C385" s="453"/>
      <c r="D385" s="453"/>
      <c r="E385" s="453"/>
      <c r="F385" s="453"/>
      <c r="G385" s="373"/>
      <c r="H385" s="362"/>
      <c r="I385" s="362"/>
      <c r="J385" s="362"/>
      <c r="K385" s="362" t="s">
        <v>287</v>
      </c>
      <c r="L385" s="362"/>
      <c r="M385" s="362"/>
      <c r="N385" s="362" t="s">
        <v>485</v>
      </c>
      <c r="O385" s="362"/>
      <c r="P385" s="362"/>
      <c r="Q385" s="362"/>
      <c r="R385" s="362"/>
      <c r="S385" s="362"/>
      <c r="T385" s="362"/>
      <c r="U385" s="362"/>
      <c r="V385" s="346" t="s">
        <v>306</v>
      </c>
      <c r="W385" s="362"/>
      <c r="X385" s="362"/>
      <c r="Y385" s="362"/>
      <c r="Z385" s="362"/>
      <c r="AA385" s="362"/>
      <c r="AB385" s="360" t="s">
        <v>504</v>
      </c>
      <c r="AC385" s="362"/>
      <c r="AD385" s="362"/>
      <c r="AE385" s="362"/>
      <c r="AF385" s="454"/>
      <c r="AG385" s="454"/>
      <c r="AH385" s="454"/>
      <c r="AI385" s="362"/>
    </row>
    <row r="386" spans="1:35" s="352" customFormat="1" ht="12.75">
      <c r="A386" s="456"/>
      <c r="B386" s="456"/>
      <c r="C386" s="453"/>
      <c r="D386" s="453"/>
      <c r="E386" s="453"/>
      <c r="F386" s="453"/>
      <c r="G386" s="373"/>
      <c r="H386" s="362"/>
      <c r="I386" s="362"/>
      <c r="J386" s="362"/>
      <c r="K386" s="362" t="s">
        <v>286</v>
      </c>
      <c r="L386" s="362"/>
      <c r="M386" s="362"/>
      <c r="N386" s="362"/>
      <c r="O386" s="362"/>
      <c r="P386" s="362"/>
      <c r="Q386" s="362"/>
      <c r="R386" s="362"/>
      <c r="S386" s="362"/>
      <c r="T386" s="362"/>
      <c r="U386" s="362"/>
      <c r="V386" s="347" t="s">
        <v>307</v>
      </c>
      <c r="W386" s="362"/>
      <c r="X386" s="362"/>
      <c r="Y386" s="362"/>
      <c r="Z386" s="362"/>
      <c r="AA386" s="388" t="s">
        <v>1100</v>
      </c>
      <c r="AB386" s="362"/>
      <c r="AC386" s="362"/>
      <c r="AD386" s="362"/>
      <c r="AE386" s="362"/>
      <c r="AF386" s="454"/>
      <c r="AG386" s="454"/>
      <c r="AH386" s="454"/>
      <c r="AI386" s="362"/>
    </row>
    <row r="387" spans="1:35" s="352" customFormat="1" ht="25.5">
      <c r="A387" s="456"/>
      <c r="B387" s="456"/>
      <c r="C387" s="453"/>
      <c r="D387" s="453"/>
      <c r="E387" s="453"/>
      <c r="F387" s="453"/>
      <c r="G387" s="373"/>
      <c r="H387" s="362"/>
      <c r="I387" s="362"/>
      <c r="J387" s="362"/>
      <c r="K387" s="362" t="s">
        <v>284</v>
      </c>
      <c r="L387" s="362"/>
      <c r="M387" s="362"/>
      <c r="N387" s="362"/>
      <c r="O387" s="362"/>
      <c r="P387" s="362"/>
      <c r="Q387" s="362"/>
      <c r="R387" s="362"/>
      <c r="S387" s="362"/>
      <c r="T387" s="362"/>
      <c r="U387" s="362"/>
      <c r="V387" s="396" t="s">
        <v>45</v>
      </c>
      <c r="W387" s="362"/>
      <c r="X387" s="362"/>
      <c r="Y387" s="362"/>
      <c r="Z387" s="362"/>
      <c r="AA387" s="362"/>
      <c r="AB387" s="543"/>
      <c r="AC387" s="544"/>
      <c r="AD387" s="362"/>
      <c r="AE387" s="362"/>
      <c r="AF387" s="454"/>
      <c r="AG387" s="454"/>
      <c r="AH387" s="454"/>
      <c r="AI387" s="362"/>
    </row>
    <row r="388" spans="1:35" s="352" customFormat="1" ht="12.75">
      <c r="A388" s="456"/>
      <c r="B388" s="456"/>
      <c r="C388" s="453"/>
      <c r="D388" s="453"/>
      <c r="E388" s="453"/>
      <c r="F388" s="453"/>
      <c r="G388" s="373"/>
      <c r="H388" s="362"/>
      <c r="I388" s="362"/>
      <c r="J388" s="362"/>
      <c r="K388" s="362" t="s">
        <v>288</v>
      </c>
      <c r="L388" s="362"/>
      <c r="M388" s="362"/>
      <c r="N388" s="362"/>
      <c r="O388" s="362"/>
      <c r="P388" s="362"/>
      <c r="Q388" s="362"/>
      <c r="R388" s="362"/>
      <c r="S388" s="362"/>
      <c r="T388" s="362"/>
      <c r="U388" s="362"/>
      <c r="V388" s="362"/>
      <c r="W388" s="362"/>
      <c r="X388" s="362"/>
      <c r="Y388" s="362"/>
      <c r="Z388" s="362"/>
      <c r="AA388" s="362"/>
      <c r="AB388" s="544"/>
      <c r="AC388" s="544"/>
      <c r="AD388" s="362"/>
      <c r="AE388" s="362"/>
      <c r="AF388" s="454"/>
      <c r="AG388" s="454"/>
      <c r="AH388" s="454"/>
      <c r="AI388" s="362"/>
    </row>
    <row r="389" spans="1:35" s="362" customFormat="1" ht="12.75">
      <c r="A389" s="457"/>
      <c r="B389" s="457"/>
      <c r="AB389" s="544"/>
      <c r="AC389" s="544"/>
    </row>
  </sheetData>
  <mergeCells count="2">
    <mergeCell ref="B1:AH2"/>
    <mergeCell ref="B3:T3"/>
  </mergeCells>
  <conditionalFormatting sqref="V358:V359 V386 V393 V381:V382 V366 V317:V323 V326 V278:V295 V273 V267 V271 V265 V256 V227 V229:V233 V211:V212 V216:V224 V245:V246 V209 V237:V243 V373 V258:V260 V313:V315 V332:V352 V376 V371 V303:V311 V276 V356 V354 V301 V250:V254 V124 V163:V171 V173:V183 V195:V198 V200:V201 V82:V98 V44:V58 V17:V18 V32:V41 V29:V30 V27 V24 V12 V61:V68 V70:V80 V185 V144:V161 V136:V140 V142 V102:V122 V126:V134">
    <cfRule type="containsText" dxfId="149" priority="9" stopIfTrue="1" operator="containsText" text="käynnissä">
      <formula>NOT(ISERROR(SEARCH("käynnissä",V12)))</formula>
    </cfRule>
    <cfRule type="cellIs" dxfId="148" priority="10" stopIfTrue="1" operator="equal">
      <formula>0</formula>
    </cfRule>
    <cfRule type="containsText" dxfId="147" priority="11" stopIfTrue="1" operator="containsText" text="ei toteuteta">
      <formula>NOT(ISERROR(SEARCH("ei toteuteta",V12)))</formula>
    </cfRule>
    <cfRule type="containsText" dxfId="146" priority="12" stopIfTrue="1" operator="containsText" text="ei tietoja">
      <formula>NOT(ISERROR(SEARCH("ei tietoja",V12)))</formula>
    </cfRule>
    <cfRule type="containsText" dxfId="145" priority="13" stopIfTrue="1" operator="containsText" text="aloitettu">
      <formula>NOT(ISERROR(SEARCH("aloitettu",V12)))</formula>
    </cfRule>
    <cfRule type="containsText" dxfId="144" priority="14" stopIfTrue="1" operator="containsText" text="käynnissä">
      <formula>NOT(ISERROR(SEARCH("käynnissä",V12)))</formula>
    </cfRule>
    <cfRule type="cellIs" dxfId="143" priority="15" stopIfTrue="1" operator="equal">
      <formula>#REF!</formula>
    </cfRule>
  </conditionalFormatting>
  <conditionalFormatting sqref="V85">
    <cfRule type="containsText" dxfId="142" priority="4" stopIfTrue="1" operator="containsText" text="ei toteuteta">
      <formula>NOT(ISERROR(SEARCH("ei toteuteta",V85)))</formula>
    </cfRule>
    <cfRule type="containsText" dxfId="141" priority="5" stopIfTrue="1" operator="containsText" text="ei tietoja">
      <formula>NOT(ISERROR(SEARCH("ei tietoja",V85)))</formula>
    </cfRule>
    <cfRule type="containsText" dxfId="140" priority="6" stopIfTrue="1" operator="containsText" text="aloitettu">
      <formula>NOT(ISERROR(SEARCH("aloitettu",V85)))</formula>
    </cfRule>
    <cfRule type="containsText" dxfId="139" priority="7" stopIfTrue="1" operator="containsText" text="käynnissä">
      <formula>NOT(ISERROR(SEARCH("käynnissä",V85)))</formula>
    </cfRule>
    <cfRule type="cellIs" dxfId="138" priority="8" stopIfTrue="1" operator="equal">
      <formula>#REF!</formula>
    </cfRule>
  </conditionalFormatting>
  <conditionalFormatting sqref="Y386 Y364 Y393 Y381:Y382 Y366 Y354:Y359 Y300:Y315 Y317:Y320 Y271:Y274 Y236:Y243 Y227 Y229:Y233 Y211:Y212 Y216:Y224 Y245:Y246 Y250:Y267 Y208:Y209 Y276:Y296 Y326 Y322:Y324 Y332:Y350 Y371:Y374 Y376 Y124 Y173:Y183 Y185:Y186 Y160:Y171 Y195:Y198 Y200:Y202 Y61:Y90 Y92:Y98 Y44:Y58 Y17:Y18 Y32:Y41 Y29:Y30 Y27 Y24 Y12 Y102:Y122 Y126:Y157">
    <cfRule type="containsText" dxfId="137" priority="1" stopIfTrue="1" operator="containsText" text="suuri kust+säästö">
      <formula>NOT(ISERROR(SEARCH("suuri kust+säästö",Y12)))</formula>
    </cfRule>
    <cfRule type="containsText" dxfId="136" priority="2" stopIfTrue="1" operator="containsText" text="pieni kust.tehokkuus">
      <formula>NOT(ISERROR(SEARCH("pieni kust.tehokkuus",Y12)))</formula>
    </cfRule>
    <cfRule type="containsText" dxfId="135" priority="3" stopIfTrue="1" operator="containsText" text="hyvä kust.tehokkuus">
      <formula>NOT(ISERROR(SEARCH("hyvä kust.tehokkuus",Y12)))</formula>
    </cfRule>
  </conditionalFormatting>
  <dataValidations count="10">
    <dataValidation type="list" allowBlank="1" showInputMessage="1" showErrorMessage="1" sqref="V376:V377 V175:V183 V170:V172 V165:V167 V150:V153 V146:V147 V123:V128 V104:V111 V84:V101 V29:V39 V23:V26 V12:V13 V381 V42:V60 V71:V79 V63:V67 V137:V139 V131:V133 V156:V160 V190:V200 V204:V206 V366:V369 V210:V212 V217:V233 V259:V275 V238:V252 V304:V310 V314:V322 V326:V329 V298 V359:V362 V333:V352 V114:V120 V279:V294 V16:V20">
      <formula1>$V$382:$V$387</formula1>
    </dataValidation>
    <dataValidation type="list" allowBlank="1" showInputMessage="1" showErrorMessage="1" sqref="S359 S190:S191 S170:S172 S165:S167 S150:S153 S146:S147 S12:S13 S131:S132 S104:S111 S175:S183 S29:S39 S137:S139 S156:S160 S63:S67 S123:S128 S203:S204 S314:S322 S259:S275 S114:S120 S333:S352 S94:S97 S16:S26 S279:S294 S210:S212 S193:S200 S43:S60 S217:S233 S326:S329 S304:S310 S376 S238:S252 S71:S79 S85:S92 S99:S101 S366">
      <formula1>$S$382:$S$383</formula1>
    </dataValidation>
    <dataValidation type="list" allowBlank="1" showInputMessage="1" showErrorMessage="1" sqref="N333:N352 N326:N329 N359:N362 N217:N233 N314:N322 N190:N200 N259:N275 N279:N294 N304:N310 N114:N120 N203:N205 N238:N252 N210:N212 N376:N377 N29:N39 N170:N172 N165:N167 N150:N153 N146:N147 N16:N26 N12:N13 N175:N183 N156:N160 N123:N128 N131:N132 N104:N111 N137:N139 N43:N60 N94:N97 N63:N67 N71:N79 N85:N92 N99:N101 N366:N369">
      <formula1>#REF!</formula1>
    </dataValidation>
    <dataValidation type="list" allowBlank="1" showInputMessage="1" showErrorMessage="1" sqref="H376:I377 H170:I172 H165:I167 H150:I153 H146:I147 H16:I26 H12:I13 H131:I132 H104:I111 H175:I183 H203:I205 H123:I128 H114:I120 H190:I200 H99:I101 H156:I160 H333:I352 H314:I322 H94:I97 H279:I294 H217:I233 H85:I92 H259:I275 H137:I139 H63:I67 H29:I39 H359:I359 H43:I60 H210:I210 H304:I310 H326:I329 H71:I79 H238:I252 H366:I366">
      <formula1>$H$382:$H$383</formula1>
    </dataValidation>
    <dataValidation type="list" allowBlank="1" showInputMessage="1" showErrorMessage="1" sqref="G366:G369 G170:G172 G165:G167 G150:G153 G146:G147 G12:G13 G131:G132 G104:G111 G156:G160 G123:G128 G114:G120 G175:G183 G203:G206 G63:G67 G94:G97 G137:G139 G333:G352 G314:G322 G279:G294 G210:G212 G259:G275 G359:G362 G190:G200 G16:G26 G29:G39 G43:G60 G217:G233 G99:G101 G304:G310 G326:G329 G238:G252 G71:G79 G85:G92 G376:G377">
      <formula1>$G$382:$G$384</formula1>
    </dataValidation>
    <dataValidation type="list" allowBlank="1" showInputMessage="1" showErrorMessage="1" sqref="F359 F170:F172 F165:F167 F150:F153 F146:F147 F16:F26 F12:F13 F131:F132 F43:F60 F124:F128 F196 F63:F67 F203 F175:F183 F156:F160 F217:F233 F29:F39 F333:F352 F137:F139 F279:F294 F314:F322 F259:F275 F245:F246 F114:F120 F104:F111 F250:F252 F71:F79 F191 F304:F310 F376 F99:F101 F94:F97 F326:F329 F238:F243 F85:F92 F366">
      <formula1>$F$382:$F$383</formula1>
    </dataValidation>
    <dataValidation type="list" allowBlank="1" showInputMessage="1" showErrorMessage="1" sqref="K376:K377 K190 K170:K172 K165:K167 K152:K153 K146:K147 K131:K132 K104:K110 K33:K38 K175:K183 K43:K60 K95:K97 K156 K114:K120 K63:K67 K203:K206 K25:K26 K238:K252 K210:K212 K158:K160 K19:K23 K123:K128 K137:K139 K259:K275 K314:K322 K217:K233 K16:K17 K326:K329 K279:K294 K12:K13 K150 K304:K310 K359:K362 K29:K31 K71:K79 K195:K200 K192:K193 K333:K352 K85:K92 K99:K101 K366:K369">
      <formula1>$K$382:$K$389</formula1>
    </dataValidation>
    <dataValidation type="list" allowBlank="1" showInputMessage="1" showErrorMessage="1" sqref="Y376:Y377 Y170:Y172 Y17:Y18 Y204:Y206 Y190:Y200 Y63:Y67 Y160 Y123:Y128 Y156:Y157 Y137:Y139 Y146:Y147 Y320:Y322 Y259:Y275 Y366:Y369 Y359:Y362 Y225:Y233 Y94:Y97 Y12:Y13 Y24 Y104:Y111 Y343:Y352 Y131:Y132 Y315:Y318 Y279:Y294 Y327:Y329 Y175:Y183 Y210:Y212 Y165:Y167 Y217:Y222 Y85:Y92 Y99:Y101 Y247:Y249 Y43:Y58 Y150:Y151 Y29:Y39 Y238:Y244 Y71:Y79 Y305:Y310 Y334 Y336:Y338 Y340:Y341 Y114:Y120">
      <formula1>$Y$382:$Y$385</formula1>
    </dataValidation>
    <dataValidation type="list" allowBlank="1" showInputMessage="1" showErrorMessage="1" sqref="J305:J310 J171:J172 J94:J97 J106 J33:J34 J160 J178:J183 J204:J206 J190:J200 J99:J101 J359:J362 J43:J49 J151 J147 J104 J366:J369 J123:J128 J166:J167 J259:J275 J17:J18 J376:J377 J320:J322 J138:J139 J298 J12:J13 J247:J249 J109:J111 J315:J318 J340:J341 J327:J329 J120 J157 J64:J65 J225:J233 J217:J219 J24 J85:J92 J343:J352 J31 J210:J212 J238:J244 J279:J294 J334 J336:J338">
      <formula1>$J$382:$J$384</formula1>
    </dataValidation>
    <dataValidation type="list" allowBlank="1" showInputMessage="1" showErrorMessage="1" sqref="Q376:Q377 Q12:R12 Q13 Q106:R106 Q107:Q108 Q66:Q67 Q71:Q79 Q114:Q119 Q160 Q178:R178 Q204:Q206 Q190:Q195 Q196:R196 Q104:R104 Q47:Q58 Q124:R128 Q279:Q294 Q35:Q39 Q158:R159 Q165:Q167 Q150 Q59:R60 Q320:Q322 Q94:R97 Q359:Q362 Q305:Q310 Q327:Q329 Q259:Q275 Q197:Q200 Q247:Q249 Q179:Q183 Q336:Q338 Q105 Q131:Q132 Q315:Q318 Q217:Q222 Q225:Q233 Q223:R224 Q44:R46 Q109:R110 Q24 Q156:Q157 Q85:R92 Q99:R101 Q137:Q139 Q111 Q25:R26 Q245:R246 Q250:R252 Q151:R153 Q64:R65 Q146:Q147 Q29:Q30 Q16:R23 Q31:R31 Q33:R34 Q366:Q369 Q175:Q177 Q32 Q63 Q170:Q171 Q120:R120 Q238:Q244 Q172:R172 Q43 Q210:Q212 Q334 Q123 Q340:Q341 Q343:Q352">
      <formula1>$Q$382:$Q$386</formula1>
    </dataValidation>
  </dataValidations>
  <pageMargins left="0.70866141732283472" right="0.70866141732283472" top="0.74803149606299213" bottom="0.74803149606299213" header="0.31496062992125984" footer="0.31496062992125984"/>
  <pageSetup paperSize="9" scale="95" fitToHeight="10" orientation="portrait" verticalDpi="300" r:id="rId1"/>
  <headerFooter>
    <oddFooter>&amp;LSEAP Versio 8
10.05.2010
Tulostusversiossa eivät näy kaikki sarakkeet</oddFooter>
  </headerFooter>
  <drawing r:id="rId2"/>
  <legacyDrawing r:id="rId3"/>
</worksheet>
</file>

<file path=xl/worksheets/sheet7.xml><?xml version="1.0" encoding="utf-8"?>
<worksheet xmlns="http://schemas.openxmlformats.org/spreadsheetml/2006/main" xmlns:r="http://schemas.openxmlformats.org/officeDocument/2006/relationships">
  <sheetPr>
    <pageSetUpPr fitToPage="1"/>
  </sheetPr>
  <dimension ref="A1:AM388"/>
  <sheetViews>
    <sheetView zoomScaleNormal="100" zoomScaleSheetLayoutView="80" workbookViewId="0">
      <pane ySplit="6" topLeftCell="A7" activePane="bottomLeft" state="frozen"/>
      <selection activeCell="A9" sqref="A9"/>
      <selection pane="bottomLeft" activeCell="A8" sqref="A8"/>
    </sheetView>
  </sheetViews>
  <sheetFormatPr defaultRowHeight="18" outlineLevelRow="1"/>
  <cols>
    <col min="1" max="1" width="10.42578125" style="435" customWidth="1"/>
    <col min="2" max="2" width="34.42578125" style="320" customWidth="1"/>
    <col min="3" max="3" width="42.5703125" style="320" customWidth="1"/>
    <col min="4" max="4" width="36" style="320" customWidth="1"/>
    <col min="5" max="5" width="2" style="320" customWidth="1"/>
    <col min="6" max="6" width="19.7109375" style="367" customWidth="1"/>
    <col min="7" max="7" width="15" style="334" hidden="1" customWidth="1"/>
    <col min="8" max="8" width="15.85546875" style="334" hidden="1" customWidth="1"/>
    <col min="9" max="9" width="15.28515625" style="334" hidden="1" customWidth="1"/>
    <col min="10" max="10" width="36" style="334" customWidth="1"/>
    <col min="11" max="11" width="17.5703125" style="334" customWidth="1"/>
    <col min="12" max="12" width="17.140625" style="334" hidden="1" customWidth="1"/>
    <col min="13" max="13" width="29.42578125" style="334" customWidth="1"/>
    <col min="14" max="15" width="13.42578125" style="334" customWidth="1"/>
    <col min="16" max="16" width="13.7109375" style="334" customWidth="1"/>
    <col min="17" max="17" width="12.7109375" style="334" customWidth="1"/>
    <col min="18" max="18" width="13" style="334" customWidth="1"/>
    <col min="19" max="19" width="13.7109375" style="334" customWidth="1"/>
    <col min="20" max="20" width="13.5703125" style="334" customWidth="1"/>
    <col min="21" max="21" width="12" style="334" customWidth="1"/>
    <col min="22" max="22" width="19" style="334" customWidth="1"/>
    <col min="23" max="23" width="16" style="334" customWidth="1"/>
    <col min="24" max="24" width="19.140625" style="334" customWidth="1"/>
    <col min="25" max="25" width="12.140625" style="334" customWidth="1"/>
    <col min="26" max="28" width="11.5703125" style="334" customWidth="1"/>
    <col min="29" max="29" width="11.28515625" style="334" customWidth="1"/>
    <col min="30" max="30" width="12.140625" style="334" customWidth="1"/>
    <col min="31" max="31" width="12.7109375" customWidth="1"/>
    <col min="32" max="32" width="13.28515625" customWidth="1"/>
    <col min="33" max="33" width="13" customWidth="1"/>
    <col min="34" max="34" width="44.85546875" style="334" customWidth="1"/>
  </cols>
  <sheetData>
    <row r="1" spans="1:39" s="104" customFormat="1" ht="34.5" hidden="1" thickBot="1">
      <c r="A1" s="833" t="s">
        <v>207</v>
      </c>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468"/>
    </row>
    <row r="2" spans="1:39" s="104" customFormat="1" ht="34.5" hidden="1" thickBot="1">
      <c r="A2" s="834"/>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69"/>
    </row>
    <row r="3" spans="1:39" s="104" customFormat="1" ht="24.75" hidden="1" customHeight="1" thickBot="1">
      <c r="A3" s="832"/>
      <c r="B3" s="811"/>
      <c r="C3" s="811"/>
      <c r="D3" s="811"/>
      <c r="E3" s="811"/>
      <c r="F3" s="811"/>
      <c r="G3" s="811"/>
      <c r="H3" s="811"/>
      <c r="I3" s="811"/>
      <c r="J3" s="811"/>
      <c r="K3" s="811"/>
      <c r="L3" s="811"/>
      <c r="M3" s="811"/>
      <c r="N3" s="811"/>
      <c r="O3" s="811"/>
      <c r="P3" s="811"/>
      <c r="Q3" s="811"/>
      <c r="R3" s="811"/>
      <c r="S3" s="811"/>
      <c r="T3" s="470"/>
      <c r="U3" s="470"/>
      <c r="V3" s="470"/>
      <c r="W3" s="470"/>
      <c r="X3" s="470"/>
      <c r="Y3" s="470"/>
      <c r="Z3" s="330"/>
      <c r="AA3" s="330"/>
      <c r="AB3" s="330"/>
      <c r="AC3" s="330"/>
      <c r="AD3" s="330"/>
      <c r="AH3" s="471"/>
    </row>
    <row r="4" spans="1:39" s="460" customFormat="1" ht="12" thickBot="1">
      <c r="A4" s="472" t="s">
        <v>883</v>
      </c>
      <c r="B4" s="458" t="s">
        <v>967</v>
      </c>
      <c r="C4" s="459" t="s">
        <v>259</v>
      </c>
      <c r="D4" s="496">
        <v>40308</v>
      </c>
      <c r="G4" s="459" t="s">
        <v>495</v>
      </c>
      <c r="H4" s="461" t="s">
        <v>260</v>
      </c>
      <c r="I4" s="462"/>
      <c r="L4" s="463"/>
      <c r="M4" s="463"/>
      <c r="N4" s="463"/>
      <c r="O4" s="463"/>
      <c r="P4" s="463"/>
      <c r="Q4" s="463"/>
      <c r="R4" s="463"/>
      <c r="S4" s="463"/>
      <c r="T4" s="463"/>
      <c r="U4" s="463"/>
      <c r="V4" s="463"/>
      <c r="W4" s="463"/>
      <c r="X4" s="463"/>
      <c r="Y4" s="463"/>
      <c r="Z4" s="463"/>
      <c r="AA4" s="463"/>
      <c r="AB4" s="463"/>
      <c r="AC4" s="463"/>
      <c r="AD4" s="463"/>
      <c r="AE4" s="464"/>
      <c r="AF4" s="464"/>
      <c r="AG4" s="464"/>
      <c r="AH4" s="473"/>
    </row>
    <row r="5" spans="1:39" ht="18.75" hidden="1" thickBot="1">
      <c r="A5" s="474"/>
      <c r="B5" s="475"/>
      <c r="C5" s="475"/>
      <c r="D5" s="475"/>
      <c r="E5" s="475"/>
      <c r="F5" s="476"/>
      <c r="G5" s="477"/>
      <c r="H5" s="477"/>
      <c r="I5" s="477"/>
      <c r="J5" s="477"/>
      <c r="K5" s="477"/>
      <c r="L5" s="477"/>
      <c r="M5" s="477"/>
      <c r="N5" s="477"/>
      <c r="O5" s="477"/>
      <c r="P5" s="477"/>
      <c r="Q5" s="477"/>
      <c r="R5" s="477"/>
      <c r="S5" s="477"/>
      <c r="T5" s="477"/>
      <c r="U5" s="477"/>
      <c r="V5" s="477"/>
      <c r="W5" s="477"/>
      <c r="X5" s="477"/>
      <c r="Y5" s="477"/>
      <c r="Z5" s="478" t="s">
        <v>500</v>
      </c>
      <c r="AA5" s="479"/>
      <c r="AB5" s="479"/>
      <c r="AC5" s="477"/>
      <c r="AD5" s="477"/>
      <c r="AE5" s="480" t="s">
        <v>501</v>
      </c>
      <c r="AF5" s="481"/>
      <c r="AG5" s="481"/>
      <c r="AH5" s="482"/>
    </row>
    <row r="6" spans="1:39" s="104" customFormat="1" ht="106.5" thickTop="1" thickBot="1">
      <c r="A6" s="153" t="s">
        <v>222</v>
      </c>
      <c r="B6" s="153" t="s">
        <v>223</v>
      </c>
      <c r="C6" s="428" t="s">
        <v>625</v>
      </c>
      <c r="D6" s="428" t="s">
        <v>705</v>
      </c>
      <c r="E6" s="153"/>
      <c r="F6" s="368" t="s">
        <v>278</v>
      </c>
      <c r="G6" s="153" t="s">
        <v>279</v>
      </c>
      <c r="H6" s="153" t="s">
        <v>487</v>
      </c>
      <c r="I6" s="153" t="s">
        <v>382</v>
      </c>
      <c r="J6" s="153" t="s">
        <v>281</v>
      </c>
      <c r="K6" s="153" t="s">
        <v>225</v>
      </c>
      <c r="L6" s="153" t="s">
        <v>488</v>
      </c>
      <c r="M6" s="153" t="s">
        <v>294</v>
      </c>
      <c r="N6" s="428" t="s">
        <v>624</v>
      </c>
      <c r="O6" s="153" t="s">
        <v>262</v>
      </c>
      <c r="P6" s="153" t="s">
        <v>289</v>
      </c>
      <c r="Q6" s="153" t="s">
        <v>293</v>
      </c>
      <c r="R6" s="153" t="s">
        <v>295</v>
      </c>
      <c r="S6" s="153" t="s">
        <v>226</v>
      </c>
      <c r="T6" s="153" t="s">
        <v>227</v>
      </c>
      <c r="U6" s="153" t="s">
        <v>489</v>
      </c>
      <c r="V6" s="153" t="s">
        <v>301</v>
      </c>
      <c r="W6" s="153" t="s">
        <v>302</v>
      </c>
      <c r="X6" s="153" t="s">
        <v>496</v>
      </c>
      <c r="Y6" s="374" t="s">
        <v>261</v>
      </c>
      <c r="Z6" s="374" t="s">
        <v>492</v>
      </c>
      <c r="AA6" s="374" t="s">
        <v>490</v>
      </c>
      <c r="AB6" s="374" t="s">
        <v>491</v>
      </c>
      <c r="AC6" s="374" t="s">
        <v>299</v>
      </c>
      <c r="AD6" s="375" t="s">
        <v>300</v>
      </c>
      <c r="AE6" s="155" t="s">
        <v>229</v>
      </c>
      <c r="AF6" s="156" t="s">
        <v>228</v>
      </c>
      <c r="AG6" s="425" t="s">
        <v>702</v>
      </c>
      <c r="AH6" s="483" t="s">
        <v>703</v>
      </c>
    </row>
    <row r="7" spans="1:39" s="49" customFormat="1" ht="16.5" thickTop="1">
      <c r="A7" s="484" t="s">
        <v>655</v>
      </c>
      <c r="B7" s="321"/>
      <c r="C7" s="321"/>
      <c r="D7" s="321"/>
      <c r="E7" s="321"/>
      <c r="F7" s="369"/>
      <c r="G7" s="335"/>
      <c r="H7" s="335"/>
      <c r="I7" s="335"/>
      <c r="J7" s="335"/>
      <c r="K7" s="335"/>
      <c r="L7" s="335"/>
      <c r="M7" s="335"/>
      <c r="N7" s="335"/>
      <c r="O7" s="335"/>
      <c r="P7" s="335"/>
      <c r="Q7" s="335"/>
      <c r="R7" s="335"/>
      <c r="S7" s="335"/>
      <c r="T7" s="335"/>
      <c r="U7" s="335"/>
      <c r="V7" s="335"/>
      <c r="W7" s="335"/>
      <c r="X7" s="335"/>
      <c r="Y7" s="335"/>
      <c r="Z7" s="335"/>
      <c r="AA7" s="335"/>
      <c r="AB7" s="335"/>
      <c r="AC7" s="335"/>
      <c r="AD7" s="335"/>
      <c r="AE7" s="309"/>
      <c r="AF7" s="310"/>
      <c r="AG7" s="311"/>
      <c r="AH7" s="485"/>
      <c r="AI7" s="376" t="s">
        <v>493</v>
      </c>
      <c r="AJ7" s="376"/>
      <c r="AK7" s="376"/>
      <c r="AL7" s="376"/>
      <c r="AM7" s="376"/>
    </row>
    <row r="8" spans="1:39">
      <c r="A8" s="474"/>
      <c r="B8" s="475"/>
      <c r="C8" s="475"/>
      <c r="D8" s="475"/>
      <c r="E8" s="475"/>
      <c r="F8" s="476"/>
      <c r="G8" s="477"/>
      <c r="H8" s="477"/>
      <c r="I8" s="477"/>
      <c r="J8" s="477"/>
      <c r="K8" s="477"/>
      <c r="L8" s="477"/>
      <c r="M8" s="477"/>
      <c r="N8" s="477"/>
      <c r="O8" s="477"/>
      <c r="P8" s="477"/>
      <c r="Q8" s="477"/>
      <c r="R8" s="477"/>
      <c r="S8" s="477"/>
      <c r="T8" s="477"/>
      <c r="U8" s="477"/>
      <c r="V8" s="477"/>
      <c r="W8" s="477"/>
      <c r="X8" s="477"/>
      <c r="Y8" s="477"/>
      <c r="Z8" s="477"/>
      <c r="AA8" s="477"/>
      <c r="AB8" s="477"/>
      <c r="AC8" s="477"/>
      <c r="AD8" s="477"/>
      <c r="AE8" s="466"/>
      <c r="AF8" s="466"/>
      <c r="AG8" s="466"/>
      <c r="AH8" s="482"/>
    </row>
    <row r="9" spans="1:39" ht="12.75">
      <c r="A9" s="503" t="s">
        <v>968</v>
      </c>
      <c r="B9" s="322"/>
      <c r="C9" s="322"/>
      <c r="D9" s="322"/>
      <c r="E9" s="322"/>
      <c r="F9" s="370"/>
      <c r="G9" s="336"/>
      <c r="H9" s="336"/>
      <c r="I9" s="336"/>
      <c r="J9" s="336"/>
      <c r="K9" s="336"/>
      <c r="L9" s="336"/>
      <c r="M9" s="336"/>
      <c r="N9" s="336"/>
      <c r="O9" s="336"/>
      <c r="P9" s="336"/>
      <c r="Q9" s="336"/>
      <c r="R9" s="336"/>
      <c r="S9" s="336"/>
      <c r="T9" s="336"/>
      <c r="U9" s="336"/>
      <c r="V9" s="336"/>
      <c r="W9" s="336"/>
      <c r="X9" s="336"/>
      <c r="Y9" s="336"/>
      <c r="Z9" s="336"/>
      <c r="AA9" s="336"/>
      <c r="AB9" s="336"/>
      <c r="AC9" s="336"/>
      <c r="AD9" s="336"/>
      <c r="AE9" s="314"/>
      <c r="AF9" s="314"/>
      <c r="AG9" s="314"/>
      <c r="AH9" s="487"/>
    </row>
    <row r="10" spans="1:39" s="328" customFormat="1">
      <c r="A10" s="436"/>
      <c r="B10" s="327"/>
      <c r="C10" s="327"/>
      <c r="D10" s="327"/>
      <c r="E10" s="327"/>
      <c r="F10" s="371"/>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26"/>
      <c r="AF10" s="326"/>
      <c r="AG10" s="326"/>
      <c r="AH10" s="337"/>
    </row>
    <row r="11" spans="1:39" s="328" customFormat="1" ht="12.75">
      <c r="A11" s="504" t="s">
        <v>850</v>
      </c>
      <c r="B11" s="327"/>
      <c r="C11" s="327"/>
      <c r="D11" s="327"/>
      <c r="E11" s="327"/>
      <c r="F11" s="371"/>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26"/>
      <c r="AF11" s="326"/>
      <c r="AG11" s="326"/>
      <c r="AH11" s="337"/>
    </row>
    <row r="12" spans="1:39" s="447" customFormat="1" ht="51">
      <c r="A12" s="441">
        <v>1</v>
      </c>
      <c r="B12" s="442" t="s">
        <v>884</v>
      </c>
      <c r="C12" s="442" t="s">
        <v>885</v>
      </c>
      <c r="D12" s="442"/>
      <c r="E12" s="442"/>
      <c r="F12" s="443"/>
      <c r="G12" s="444"/>
      <c r="H12" s="444"/>
      <c r="I12" s="444"/>
      <c r="J12" s="444"/>
      <c r="K12" s="444"/>
      <c r="L12" s="444"/>
      <c r="M12" s="444"/>
      <c r="N12" s="444"/>
      <c r="O12" s="444"/>
      <c r="P12" s="444"/>
      <c r="Q12" s="444"/>
      <c r="R12" s="444"/>
      <c r="S12" s="444"/>
      <c r="T12" s="444"/>
      <c r="U12" s="444"/>
      <c r="V12" s="444"/>
      <c r="W12" s="444"/>
      <c r="X12" s="444"/>
      <c r="Y12" s="444"/>
      <c r="Z12" s="445"/>
      <c r="AA12" s="445"/>
      <c r="AB12" s="445"/>
      <c r="AC12" s="445"/>
      <c r="AD12" s="445"/>
      <c r="AE12" s="446"/>
      <c r="AF12" s="446"/>
      <c r="AG12" s="446"/>
      <c r="AH12" s="444"/>
    </row>
    <row r="13" spans="1:39" ht="51">
      <c r="A13" s="437"/>
      <c r="B13" s="323" t="s">
        <v>887</v>
      </c>
      <c r="C13" s="323" t="s">
        <v>886</v>
      </c>
      <c r="D13" s="323" t="s">
        <v>712</v>
      </c>
      <c r="E13" s="327"/>
      <c r="F13" s="371" t="s">
        <v>275</v>
      </c>
      <c r="G13" s="339" t="s">
        <v>273</v>
      </c>
      <c r="H13" s="339"/>
      <c r="I13" s="339"/>
      <c r="J13" s="338" t="s">
        <v>288</v>
      </c>
      <c r="K13" s="339" t="s">
        <v>438</v>
      </c>
      <c r="L13" s="338"/>
      <c r="M13" s="338" t="s">
        <v>483</v>
      </c>
      <c r="N13" s="338"/>
      <c r="O13" s="338"/>
      <c r="P13" s="338"/>
      <c r="Q13" s="338"/>
      <c r="R13" s="338"/>
      <c r="S13" s="338"/>
      <c r="T13" s="338"/>
      <c r="U13" s="338">
        <v>0</v>
      </c>
      <c r="V13" s="338"/>
      <c r="W13" s="338"/>
      <c r="X13" s="338"/>
      <c r="Y13" s="338"/>
      <c r="Z13" s="353"/>
      <c r="AA13" s="353"/>
      <c r="AB13" s="353"/>
      <c r="AC13" s="353"/>
      <c r="AD13" s="353"/>
      <c r="AE13" s="312"/>
      <c r="AF13" s="312"/>
      <c r="AG13" s="312"/>
      <c r="AH13" s="338"/>
    </row>
    <row r="14" spans="1:39" s="328" customFormat="1">
      <c r="A14" s="436"/>
      <c r="B14" s="327"/>
      <c r="C14" s="327"/>
      <c r="D14" s="327"/>
      <c r="E14" s="327"/>
      <c r="F14" s="371"/>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26"/>
      <c r="AF14" s="326"/>
      <c r="AG14" s="326"/>
      <c r="AH14" s="337"/>
    </row>
    <row r="15" spans="1:39" s="328" customFormat="1" ht="12.75">
      <c r="A15" s="504" t="s">
        <v>851</v>
      </c>
      <c r="B15" s="327"/>
      <c r="C15" s="327"/>
      <c r="D15" s="327"/>
      <c r="E15" s="327"/>
      <c r="F15" s="371"/>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26"/>
      <c r="AF15" s="326"/>
      <c r="AG15" s="326"/>
      <c r="AH15" s="337"/>
    </row>
    <row r="16" spans="1:39" s="451" customFormat="1" ht="76.5">
      <c r="A16" s="441">
        <v>2</v>
      </c>
      <c r="B16" s="442" t="s">
        <v>635</v>
      </c>
      <c r="C16" s="442" t="s">
        <v>892</v>
      </c>
      <c r="D16" s="442"/>
      <c r="E16" s="448"/>
      <c r="F16" s="443"/>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50"/>
      <c r="AF16" s="450"/>
      <c r="AG16" s="450"/>
      <c r="AH16" s="449"/>
    </row>
    <row r="17" spans="1:34" ht="38.25">
      <c r="A17" s="437"/>
      <c r="B17" s="323" t="s">
        <v>344</v>
      </c>
      <c r="C17" s="323" t="s">
        <v>345</v>
      </c>
      <c r="D17" s="323" t="s">
        <v>889</v>
      </c>
      <c r="E17" s="324"/>
      <c r="F17" s="371" t="s">
        <v>275</v>
      </c>
      <c r="G17" s="338" t="s">
        <v>273</v>
      </c>
      <c r="H17" s="338"/>
      <c r="I17" s="339"/>
      <c r="J17" s="338" t="s">
        <v>287</v>
      </c>
      <c r="K17" s="339" t="s">
        <v>346</v>
      </c>
      <c r="L17" s="338"/>
      <c r="M17" s="338" t="s">
        <v>483</v>
      </c>
      <c r="N17" s="338"/>
      <c r="O17" s="338"/>
      <c r="P17" s="338"/>
      <c r="Q17" s="338"/>
      <c r="R17" s="338" t="s">
        <v>280</v>
      </c>
      <c r="S17" s="338">
        <v>2009</v>
      </c>
      <c r="T17" s="338"/>
      <c r="U17" s="338" t="s">
        <v>304</v>
      </c>
      <c r="V17" s="339" t="s">
        <v>311</v>
      </c>
      <c r="W17" s="339" t="s">
        <v>312</v>
      </c>
      <c r="X17" s="338" t="s">
        <v>497</v>
      </c>
      <c r="Y17" s="338"/>
      <c r="Z17" s="353"/>
      <c r="AA17" s="353"/>
      <c r="AB17" s="353"/>
      <c r="AC17" s="353"/>
      <c r="AD17" s="353"/>
      <c r="AE17" s="312"/>
      <c r="AF17" s="312"/>
      <c r="AG17" s="312"/>
      <c r="AH17" s="338"/>
    </row>
    <row r="18" spans="1:34" ht="76.5">
      <c r="A18" s="437"/>
      <c r="B18" s="323" t="s">
        <v>308</v>
      </c>
      <c r="C18" s="434" t="s">
        <v>888</v>
      </c>
      <c r="D18" s="323" t="s">
        <v>735</v>
      </c>
      <c r="E18" s="324"/>
      <c r="F18" s="371"/>
      <c r="G18" s="338"/>
      <c r="H18" s="338"/>
      <c r="I18" s="339"/>
      <c r="J18" s="339" t="s">
        <v>741</v>
      </c>
      <c r="K18" s="339"/>
      <c r="L18" s="338"/>
      <c r="M18" s="338"/>
      <c r="N18" s="338"/>
      <c r="O18" s="338"/>
      <c r="P18" s="338"/>
      <c r="Q18" s="338"/>
      <c r="R18" s="338"/>
      <c r="S18" s="338"/>
      <c r="T18" s="338"/>
      <c r="U18" s="338"/>
      <c r="V18" s="339"/>
      <c r="W18" s="339"/>
      <c r="X18" s="338"/>
      <c r="Y18" s="338"/>
      <c r="Z18" s="353"/>
      <c r="AA18" s="353"/>
      <c r="AB18" s="353"/>
      <c r="AC18" s="353"/>
      <c r="AD18" s="353"/>
      <c r="AE18" s="312"/>
      <c r="AF18" s="312"/>
      <c r="AG18" s="312"/>
      <c r="AH18" s="338"/>
    </row>
    <row r="19" spans="1:34" s="437" customFormat="1">
      <c r="D19" s="495" t="s">
        <v>706</v>
      </c>
    </row>
    <row r="20" spans="1:34" s="494" customFormat="1">
      <c r="A20" s="437"/>
      <c r="B20" s="437"/>
      <c r="D20" s="495" t="s">
        <v>707</v>
      </c>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row>
    <row r="21" spans="1:34" s="328" customFormat="1">
      <c r="A21" s="436"/>
      <c r="B21" s="327"/>
      <c r="C21" s="327"/>
      <c r="D21" s="327"/>
      <c r="E21" s="327"/>
      <c r="F21" s="371"/>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26"/>
      <c r="AF21" s="326"/>
      <c r="AG21" s="326"/>
      <c r="AH21" s="337"/>
    </row>
    <row r="22" spans="1:34" s="328" customFormat="1" ht="12.75">
      <c r="A22" s="504" t="s">
        <v>852</v>
      </c>
      <c r="B22" s="327"/>
      <c r="C22" s="327"/>
      <c r="D22" s="327"/>
      <c r="E22" s="327"/>
      <c r="F22" s="371"/>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26"/>
      <c r="AF22" s="326"/>
      <c r="AG22" s="326"/>
      <c r="AH22" s="337"/>
    </row>
    <row r="23" spans="1:34" s="447" customFormat="1" ht="51">
      <c r="A23" s="441">
        <v>3</v>
      </c>
      <c r="B23" s="442" t="s">
        <v>637</v>
      </c>
      <c r="C23" s="442" t="s">
        <v>891</v>
      </c>
      <c r="D23" s="442"/>
      <c r="E23" s="442"/>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6"/>
      <c r="AF23" s="446"/>
      <c r="AG23" s="446"/>
      <c r="AH23" s="444"/>
    </row>
    <row r="24" spans="1:34" s="352" customFormat="1" ht="76.5">
      <c r="A24" s="437"/>
      <c r="B24" s="323" t="s">
        <v>313</v>
      </c>
      <c r="C24" s="323" t="s">
        <v>713</v>
      </c>
      <c r="D24" s="323" t="s">
        <v>739</v>
      </c>
      <c r="E24" s="323"/>
      <c r="F24" s="371" t="s">
        <v>275</v>
      </c>
      <c r="G24" s="339" t="s">
        <v>273</v>
      </c>
      <c r="H24" s="339"/>
      <c r="I24" s="339"/>
      <c r="J24" s="339" t="s">
        <v>741</v>
      </c>
      <c r="K24" s="339" t="s">
        <v>740</v>
      </c>
      <c r="L24" s="339"/>
      <c r="M24" s="339" t="s">
        <v>483</v>
      </c>
      <c r="N24" s="339"/>
      <c r="O24" s="339"/>
      <c r="P24" s="339"/>
      <c r="Q24" s="339"/>
      <c r="R24" s="339" t="s">
        <v>280</v>
      </c>
      <c r="S24" s="339">
        <v>2010</v>
      </c>
      <c r="T24" s="339"/>
      <c r="U24" s="338">
        <v>0</v>
      </c>
      <c r="V24" s="339" t="s">
        <v>311</v>
      </c>
      <c r="W24" s="339" t="s">
        <v>312</v>
      </c>
      <c r="X24" s="338"/>
      <c r="Y24" s="339"/>
      <c r="Z24" s="353">
        <f>AA24+AB24</f>
        <v>8931</v>
      </c>
      <c r="AA24" s="356">
        <v>7653</v>
      </c>
      <c r="AB24" s="356">
        <v>1278</v>
      </c>
      <c r="AC24" s="356"/>
      <c r="AD24" s="356">
        <v>1862</v>
      </c>
      <c r="AE24" s="351"/>
      <c r="AF24" s="351"/>
      <c r="AG24" s="351"/>
      <c r="AH24" s="339"/>
    </row>
    <row r="25" spans="1:34" s="437" customFormat="1">
      <c r="D25" s="495" t="s">
        <v>706</v>
      </c>
    </row>
    <row r="26" spans="1:34" s="494" customFormat="1">
      <c r="A26" s="437"/>
      <c r="B26" s="437"/>
      <c r="C26" s="437"/>
      <c r="D26" s="495" t="s">
        <v>707</v>
      </c>
      <c r="E26" s="437"/>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row>
    <row r="27" spans="1:34">
      <c r="A27" s="437"/>
      <c r="B27" s="323"/>
      <c r="C27" s="323"/>
      <c r="E27" s="324"/>
      <c r="F27" s="371"/>
      <c r="G27" s="338"/>
      <c r="H27" s="338"/>
      <c r="I27" s="339"/>
      <c r="J27" s="338"/>
      <c r="K27" s="338"/>
      <c r="L27" s="338"/>
      <c r="M27" s="338"/>
      <c r="N27" s="338"/>
      <c r="O27" s="338"/>
      <c r="P27" s="338"/>
      <c r="Q27" s="338"/>
      <c r="R27" s="338"/>
      <c r="S27" s="338"/>
      <c r="T27" s="338"/>
      <c r="U27" s="338"/>
      <c r="V27" s="338"/>
      <c r="W27" s="338"/>
      <c r="X27" s="338"/>
      <c r="Y27" s="338"/>
      <c r="Z27" s="353"/>
      <c r="AA27" s="353"/>
      <c r="AB27" s="353"/>
      <c r="AC27" s="353"/>
      <c r="AD27" s="353"/>
      <c r="AE27" s="312"/>
      <c r="AF27" s="312"/>
      <c r="AG27" s="312"/>
      <c r="AH27" s="338"/>
    </row>
    <row r="28" spans="1:34" s="328" customFormat="1" ht="12.75">
      <c r="A28" s="504" t="s">
        <v>882</v>
      </c>
      <c r="B28" s="327"/>
      <c r="C28" s="327"/>
      <c r="D28" s="327"/>
      <c r="E28" s="327"/>
      <c r="F28" s="371"/>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26"/>
      <c r="AF28" s="326"/>
      <c r="AG28" s="326"/>
      <c r="AH28" s="337"/>
    </row>
    <row r="29" spans="1:34" s="447" customFormat="1" ht="38.25">
      <c r="A29" s="441">
        <v>4</v>
      </c>
      <c r="B29" s="442" t="s">
        <v>644</v>
      </c>
      <c r="C29" s="442" t="s">
        <v>756</v>
      </c>
      <c r="D29" s="442"/>
      <c r="E29" s="448"/>
      <c r="F29" s="443"/>
      <c r="G29" s="444"/>
      <c r="H29" s="444"/>
      <c r="I29" s="444"/>
      <c r="J29" s="444"/>
      <c r="K29" s="444"/>
      <c r="L29" s="444"/>
      <c r="M29" s="444"/>
      <c r="N29" s="444"/>
      <c r="O29" s="444"/>
      <c r="P29" s="444"/>
      <c r="Q29" s="444"/>
      <c r="R29" s="444"/>
      <c r="S29" s="444"/>
      <c r="T29" s="444"/>
      <c r="U29" s="444">
        <v>0</v>
      </c>
      <c r="V29" s="444"/>
      <c r="W29" s="444"/>
      <c r="X29" s="444"/>
      <c r="Y29" s="444"/>
      <c r="Z29" s="445"/>
      <c r="AA29" s="445"/>
      <c r="AB29" s="445"/>
      <c r="AC29" s="445"/>
      <c r="AD29" s="445"/>
      <c r="AE29" s="446"/>
      <c r="AF29" s="446"/>
      <c r="AG29" s="446"/>
      <c r="AH29" s="444"/>
    </row>
    <row r="30" spans="1:34" ht="25.5">
      <c r="A30" s="437"/>
      <c r="B30" s="323" t="s">
        <v>49</v>
      </c>
      <c r="C30" s="323" t="s">
        <v>439</v>
      </c>
      <c r="D30" s="323" t="s">
        <v>890</v>
      </c>
      <c r="E30" s="327"/>
      <c r="F30" s="371" t="s">
        <v>275</v>
      </c>
      <c r="G30" s="338"/>
      <c r="H30" s="338"/>
      <c r="I30" s="338"/>
      <c r="J30" s="338" t="s">
        <v>288</v>
      </c>
      <c r="K30" s="339" t="s">
        <v>263</v>
      </c>
      <c r="L30" s="338"/>
      <c r="M30" s="339" t="s">
        <v>483</v>
      </c>
      <c r="N30" s="338"/>
      <c r="O30" s="338"/>
      <c r="P30" s="338"/>
      <c r="Q30" s="338"/>
      <c r="R30" s="338"/>
      <c r="S30" s="338"/>
      <c r="T30" s="338"/>
      <c r="U30" s="338">
        <v>0</v>
      </c>
      <c r="V30" s="338"/>
      <c r="W30" s="338"/>
      <c r="X30" s="338"/>
      <c r="Y30" s="338"/>
      <c r="Z30" s="353"/>
      <c r="AA30" s="353"/>
      <c r="AB30" s="353"/>
      <c r="AC30" s="353"/>
      <c r="AD30" s="353"/>
      <c r="AE30" s="312"/>
      <c r="AF30" s="312"/>
      <c r="AG30" s="312"/>
      <c r="AH30" s="338"/>
    </row>
    <row r="31" spans="1:34" ht="38.25">
      <c r="A31" s="438"/>
      <c r="B31" s="323"/>
      <c r="C31" s="323" t="s">
        <v>538</v>
      </c>
      <c r="D31" s="323"/>
      <c r="E31" s="323"/>
      <c r="F31" s="371" t="s">
        <v>275</v>
      </c>
      <c r="G31" s="339"/>
      <c r="H31" s="339"/>
      <c r="I31" s="339"/>
      <c r="J31" s="339" t="s">
        <v>284</v>
      </c>
      <c r="K31" s="339" t="s">
        <v>744</v>
      </c>
      <c r="L31" s="339"/>
      <c r="M31" s="339" t="s">
        <v>484</v>
      </c>
      <c r="N31" s="338"/>
      <c r="O31" s="338"/>
      <c r="P31" s="338"/>
      <c r="Q31" s="339"/>
      <c r="R31" s="338"/>
      <c r="S31" s="338"/>
      <c r="T31" s="338"/>
      <c r="U31" s="338">
        <v>0</v>
      </c>
      <c r="V31" s="339"/>
      <c r="W31" s="339"/>
      <c r="X31" s="338"/>
      <c r="Y31" s="338"/>
      <c r="Z31" s="353"/>
      <c r="AA31" s="353"/>
      <c r="AB31" s="353"/>
      <c r="AC31" s="353"/>
      <c r="AD31" s="353"/>
      <c r="AE31" s="312"/>
      <c r="AF31" s="312"/>
      <c r="AG31" s="312"/>
      <c r="AH31" s="338"/>
    </row>
    <row r="32" spans="1:34" ht="25.5">
      <c r="A32" s="437"/>
      <c r="B32" s="323"/>
      <c r="C32" s="323" t="s">
        <v>753</v>
      </c>
      <c r="D32" s="323"/>
      <c r="E32" s="327"/>
      <c r="F32" s="371" t="s">
        <v>275</v>
      </c>
      <c r="G32" s="338"/>
      <c r="H32" s="338"/>
      <c r="I32" s="338"/>
      <c r="J32" s="339" t="s">
        <v>752</v>
      </c>
      <c r="K32" s="339" t="s">
        <v>744</v>
      </c>
      <c r="L32" s="338"/>
      <c r="M32" s="339" t="s">
        <v>483</v>
      </c>
      <c r="N32" s="338"/>
      <c r="O32" s="338"/>
      <c r="P32" s="338"/>
      <c r="Q32" s="338"/>
      <c r="R32" s="338"/>
      <c r="S32" s="338"/>
      <c r="T32" s="338"/>
      <c r="U32" s="338">
        <v>0</v>
      </c>
      <c r="V32" s="338"/>
      <c r="W32" s="338"/>
      <c r="X32" s="338"/>
      <c r="Y32" s="338"/>
      <c r="Z32" s="353"/>
      <c r="AA32" s="353"/>
      <c r="AB32" s="353"/>
      <c r="AC32" s="353"/>
      <c r="AD32" s="353"/>
      <c r="AE32" s="312"/>
      <c r="AF32" s="312"/>
      <c r="AG32" s="312"/>
      <c r="AH32" s="338"/>
    </row>
    <row r="33" spans="1:34" ht="25.5" hidden="1">
      <c r="A33" s="438"/>
      <c r="B33" s="323"/>
      <c r="C33" s="323" t="s">
        <v>537</v>
      </c>
      <c r="D33" s="323"/>
      <c r="E33" s="323"/>
      <c r="F33" s="371" t="s">
        <v>275</v>
      </c>
      <c r="G33" s="339"/>
      <c r="H33" s="339"/>
      <c r="I33" s="339"/>
      <c r="J33" s="339" t="s">
        <v>284</v>
      </c>
      <c r="K33" s="339" t="s">
        <v>534</v>
      </c>
      <c r="L33" s="339"/>
      <c r="M33" s="339" t="s">
        <v>484</v>
      </c>
      <c r="N33" s="338"/>
      <c r="O33" s="338"/>
      <c r="P33" s="338"/>
      <c r="Q33" s="339"/>
      <c r="R33" s="338"/>
      <c r="S33" s="338"/>
      <c r="T33" s="338"/>
      <c r="U33" s="338">
        <v>0</v>
      </c>
      <c r="V33" s="339"/>
      <c r="W33" s="339"/>
      <c r="X33" s="338"/>
      <c r="Y33" s="338"/>
      <c r="Z33" s="353"/>
      <c r="AA33" s="353"/>
      <c r="AB33" s="353"/>
      <c r="AC33" s="353"/>
      <c r="AD33" s="353"/>
      <c r="AE33" s="312"/>
      <c r="AF33" s="312"/>
      <c r="AG33" s="312"/>
      <c r="AH33" s="338"/>
    </row>
    <row r="34" spans="1:34" ht="38.25">
      <c r="A34" s="438"/>
      <c r="B34" s="323"/>
      <c r="C34" s="323" t="s">
        <v>893</v>
      </c>
      <c r="D34" s="323"/>
      <c r="E34" s="323"/>
      <c r="F34" s="371" t="s">
        <v>275</v>
      </c>
      <c r="G34" s="339"/>
      <c r="H34" s="339"/>
      <c r="I34" s="339"/>
      <c r="J34" s="339" t="s">
        <v>284</v>
      </c>
      <c r="K34" s="339" t="s">
        <v>532</v>
      </c>
      <c r="L34" s="339"/>
      <c r="M34" s="339" t="s">
        <v>484</v>
      </c>
      <c r="N34" s="338"/>
      <c r="O34" s="338"/>
      <c r="P34" s="338"/>
      <c r="Q34" s="339"/>
      <c r="R34" s="338"/>
      <c r="S34" s="338"/>
      <c r="T34" s="338"/>
      <c r="U34" s="338"/>
      <c r="V34" s="339"/>
      <c r="W34" s="339"/>
      <c r="X34" s="338"/>
      <c r="Y34" s="338"/>
      <c r="Z34" s="353"/>
      <c r="AA34" s="353"/>
      <c r="AB34" s="353"/>
      <c r="AC34" s="353"/>
      <c r="AD34" s="353"/>
      <c r="AE34" s="312"/>
      <c r="AF34" s="312"/>
      <c r="AG34" s="312"/>
      <c r="AH34" s="338"/>
    </row>
    <row r="35" spans="1:34" ht="25.5">
      <c r="A35" s="437"/>
      <c r="B35" s="323"/>
      <c r="C35" s="323" t="s">
        <v>894</v>
      </c>
      <c r="D35" s="498"/>
      <c r="E35" s="327"/>
      <c r="F35" s="371" t="s">
        <v>275</v>
      </c>
      <c r="G35" s="338"/>
      <c r="H35" s="338"/>
      <c r="I35" s="338"/>
      <c r="J35" s="338" t="s">
        <v>288</v>
      </c>
      <c r="K35" s="339" t="s">
        <v>263</v>
      </c>
      <c r="L35" s="338"/>
      <c r="M35" s="339" t="s">
        <v>483</v>
      </c>
      <c r="N35" s="338"/>
      <c r="O35" s="338"/>
      <c r="P35" s="338"/>
      <c r="Q35" s="338"/>
      <c r="R35" s="338"/>
      <c r="S35" s="338"/>
      <c r="T35" s="338"/>
      <c r="U35" s="338">
        <v>0</v>
      </c>
      <c r="V35" s="338"/>
      <c r="W35" s="338"/>
      <c r="X35" s="338"/>
      <c r="Y35" s="338"/>
      <c r="Z35" s="353"/>
      <c r="AA35" s="353"/>
      <c r="AB35" s="353"/>
      <c r="AC35" s="353"/>
      <c r="AD35" s="353"/>
      <c r="AE35" s="312"/>
      <c r="AF35" s="312"/>
      <c r="AG35" s="312"/>
      <c r="AH35" s="338"/>
    </row>
    <row r="36" spans="1:34" s="447" customFormat="1" ht="51">
      <c r="A36" s="441">
        <v>5</v>
      </c>
      <c r="B36" s="442" t="s">
        <v>895</v>
      </c>
      <c r="C36" s="442" t="s">
        <v>896</v>
      </c>
      <c r="D36" s="442"/>
      <c r="E36" s="448"/>
      <c r="F36" s="444"/>
      <c r="G36" s="444"/>
      <c r="H36" s="444"/>
      <c r="I36" s="444"/>
      <c r="J36" s="444"/>
      <c r="K36" s="444"/>
      <c r="L36" s="444"/>
      <c r="M36" s="444"/>
      <c r="N36" s="444"/>
      <c r="O36" s="444"/>
      <c r="P36" s="444"/>
      <c r="Q36" s="444"/>
      <c r="R36" s="444"/>
      <c r="S36" s="444"/>
      <c r="T36" s="444"/>
      <c r="U36" s="444"/>
      <c r="V36" s="444"/>
      <c r="W36" s="444"/>
      <c r="X36" s="444"/>
      <c r="Y36" s="444"/>
      <c r="Z36" s="445"/>
      <c r="AA36" s="445"/>
      <c r="AB36" s="445"/>
      <c r="AC36" s="445"/>
      <c r="AD36" s="445"/>
      <c r="AE36" s="446"/>
      <c r="AF36" s="446"/>
      <c r="AG36" s="446"/>
      <c r="AH36" s="444"/>
    </row>
    <row r="37" spans="1:34" ht="25.5">
      <c r="A37" s="437"/>
      <c r="B37" s="363" t="s">
        <v>718</v>
      </c>
      <c r="C37" s="323" t="s">
        <v>440</v>
      </c>
      <c r="D37" s="323" t="s">
        <v>890</v>
      </c>
      <c r="E37" s="327"/>
      <c r="F37" s="371" t="s">
        <v>275</v>
      </c>
      <c r="G37" s="338"/>
      <c r="H37" s="338"/>
      <c r="I37" s="338"/>
      <c r="J37" s="338" t="s">
        <v>288</v>
      </c>
      <c r="K37" s="339" t="s">
        <v>744</v>
      </c>
      <c r="L37" s="338"/>
      <c r="M37" s="339" t="s">
        <v>483</v>
      </c>
      <c r="N37" s="338"/>
      <c r="O37" s="338"/>
      <c r="P37" s="338"/>
      <c r="Q37" s="338"/>
      <c r="R37" s="338"/>
      <c r="S37" s="338"/>
      <c r="T37" s="338"/>
      <c r="U37" s="338">
        <v>0</v>
      </c>
      <c r="V37" s="338"/>
      <c r="W37" s="338"/>
      <c r="X37" s="338"/>
      <c r="Y37" s="338"/>
      <c r="Z37" s="353"/>
      <c r="AA37" s="353"/>
      <c r="AB37" s="353"/>
      <c r="AC37" s="353"/>
      <c r="AD37" s="353"/>
      <c r="AE37" s="312"/>
      <c r="AF37" s="312"/>
      <c r="AG37" s="312"/>
      <c r="AH37" s="338"/>
    </row>
    <row r="38" spans="1:34" ht="38.25">
      <c r="A38" s="437"/>
      <c r="B38" s="323"/>
      <c r="C38" s="323" t="s">
        <v>971</v>
      </c>
      <c r="D38" s="323"/>
      <c r="E38" s="327"/>
      <c r="F38" s="371" t="s">
        <v>275</v>
      </c>
      <c r="G38" s="338"/>
      <c r="H38" s="338"/>
      <c r="I38" s="338"/>
      <c r="J38" s="338" t="s">
        <v>288</v>
      </c>
      <c r="K38" s="339" t="s">
        <v>263</v>
      </c>
      <c r="L38" s="338"/>
      <c r="M38" s="339" t="s">
        <v>483</v>
      </c>
      <c r="N38" s="338"/>
      <c r="O38" s="338"/>
      <c r="P38" s="338"/>
      <c r="Q38" s="338"/>
      <c r="R38" s="338"/>
      <c r="S38" s="338"/>
      <c r="T38" s="338"/>
      <c r="U38" s="338">
        <v>0</v>
      </c>
      <c r="V38" s="338"/>
      <c r="W38" s="338"/>
      <c r="X38" s="338"/>
      <c r="Y38" s="338"/>
      <c r="Z38" s="353"/>
      <c r="AA38" s="353"/>
      <c r="AB38" s="353"/>
      <c r="AC38" s="353"/>
      <c r="AD38" s="353"/>
      <c r="AE38" s="312"/>
      <c r="AF38" s="312"/>
      <c r="AG38" s="312"/>
      <c r="AH38" s="338"/>
    </row>
    <row r="39" spans="1:34" ht="51">
      <c r="A39" s="437"/>
      <c r="B39" s="323"/>
      <c r="C39" s="323" t="s">
        <v>972</v>
      </c>
      <c r="D39" s="323"/>
      <c r="E39" s="327"/>
      <c r="F39" s="371" t="s">
        <v>275</v>
      </c>
      <c r="G39" s="338"/>
      <c r="H39" s="338"/>
      <c r="I39" s="338"/>
      <c r="J39" s="338" t="s">
        <v>973</v>
      </c>
      <c r="K39" s="338" t="s">
        <v>744</v>
      </c>
      <c r="L39" s="338"/>
      <c r="M39" s="339" t="s">
        <v>483</v>
      </c>
      <c r="N39" s="338"/>
      <c r="O39" s="338"/>
      <c r="P39" s="338"/>
      <c r="Q39" s="338"/>
      <c r="R39" s="338"/>
      <c r="S39" s="338"/>
      <c r="T39" s="338"/>
      <c r="U39" s="338">
        <v>0</v>
      </c>
      <c r="V39" s="338"/>
      <c r="W39" s="338"/>
      <c r="X39" s="338"/>
      <c r="Y39" s="338"/>
      <c r="Z39" s="353"/>
      <c r="AA39" s="353"/>
      <c r="AB39" s="353"/>
      <c r="AC39" s="353"/>
      <c r="AD39" s="353"/>
      <c r="AE39" s="312"/>
      <c r="AF39" s="312"/>
      <c r="AG39" s="312"/>
      <c r="AH39" s="338"/>
    </row>
    <row r="40" spans="1:34">
      <c r="A40" s="437"/>
      <c r="B40" s="323"/>
      <c r="C40" s="323"/>
      <c r="E40" s="324"/>
      <c r="F40" s="371"/>
      <c r="G40" s="338"/>
      <c r="H40" s="338"/>
      <c r="I40" s="339"/>
      <c r="J40" s="338"/>
      <c r="K40" s="338"/>
      <c r="L40" s="338"/>
      <c r="M40" s="338"/>
      <c r="N40" s="338"/>
      <c r="O40" s="338"/>
      <c r="P40" s="338"/>
      <c r="Q40" s="338"/>
      <c r="R40" s="338"/>
      <c r="S40" s="338"/>
      <c r="T40" s="338"/>
      <c r="U40" s="338"/>
      <c r="V40" s="338"/>
      <c r="W40" s="338"/>
      <c r="X40" s="338"/>
      <c r="Y40" s="338"/>
      <c r="Z40" s="353"/>
      <c r="AA40" s="353"/>
      <c r="AB40" s="353"/>
      <c r="AC40" s="353"/>
      <c r="AD40" s="353"/>
      <c r="AE40" s="312"/>
      <c r="AF40" s="312"/>
      <c r="AG40" s="312"/>
      <c r="AH40" s="338"/>
    </row>
    <row r="41" spans="1:34" s="328" customFormat="1" ht="12.75">
      <c r="A41" s="504" t="s">
        <v>853</v>
      </c>
      <c r="B41" s="327"/>
      <c r="C41" s="327"/>
      <c r="D41" s="327"/>
      <c r="E41" s="327"/>
      <c r="F41" s="371"/>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26"/>
      <c r="AF41" s="326"/>
      <c r="AG41" s="326"/>
      <c r="AH41" s="337"/>
    </row>
    <row r="42" spans="1:34" s="447" customFormat="1" ht="51">
      <c r="A42" s="441">
        <v>6</v>
      </c>
      <c r="B42" s="442" t="s">
        <v>643</v>
      </c>
      <c r="C42" s="442" t="s">
        <v>897</v>
      </c>
      <c r="D42" s="442"/>
      <c r="E42" s="442"/>
      <c r="F42" s="443"/>
      <c r="G42" s="444"/>
      <c r="H42" s="444"/>
      <c r="I42" s="444"/>
      <c r="J42" s="444"/>
      <c r="K42" s="444"/>
      <c r="L42" s="444"/>
      <c r="M42" s="444"/>
      <c r="N42" s="444"/>
      <c r="O42" s="444"/>
      <c r="P42" s="444"/>
      <c r="Q42" s="444"/>
      <c r="R42" s="444"/>
      <c r="S42" s="444"/>
      <c r="T42" s="444"/>
      <c r="U42" s="444"/>
      <c r="V42" s="444"/>
      <c r="W42" s="444"/>
      <c r="X42" s="444"/>
      <c r="Y42" s="444"/>
      <c r="Z42" s="445"/>
      <c r="AA42" s="445"/>
      <c r="AB42" s="445"/>
      <c r="AC42" s="445"/>
      <c r="AD42" s="445"/>
      <c r="AE42" s="446"/>
      <c r="AF42" s="446"/>
      <c r="AG42" s="446"/>
      <c r="AH42" s="444"/>
    </row>
    <row r="43" spans="1:34" s="352" customFormat="1" ht="38.25">
      <c r="A43" s="437"/>
      <c r="B43" s="323" t="s">
        <v>743</v>
      </c>
      <c r="C43" s="323" t="s">
        <v>755</v>
      </c>
      <c r="D43" s="323" t="s">
        <v>889</v>
      </c>
      <c r="E43" s="323"/>
      <c r="F43" s="371" t="s">
        <v>275</v>
      </c>
      <c r="G43" s="339" t="s">
        <v>273</v>
      </c>
      <c r="H43" s="339"/>
      <c r="I43" s="339"/>
      <c r="J43" s="339" t="s">
        <v>284</v>
      </c>
      <c r="K43" s="339" t="s">
        <v>744</v>
      </c>
      <c r="L43" s="339"/>
      <c r="M43" s="339" t="s">
        <v>483</v>
      </c>
      <c r="N43" s="339"/>
      <c r="O43" s="339"/>
      <c r="P43" s="338"/>
      <c r="Q43" s="339"/>
      <c r="R43" s="339"/>
      <c r="S43" s="339"/>
      <c r="T43" s="339"/>
      <c r="U43" s="338">
        <v>0</v>
      </c>
      <c r="V43" s="339"/>
      <c r="W43" s="339"/>
      <c r="X43" s="338"/>
      <c r="Y43" s="339"/>
      <c r="Z43" s="356"/>
      <c r="AA43" s="356"/>
      <c r="AB43" s="356"/>
      <c r="AC43" s="356"/>
      <c r="AD43" s="356"/>
      <c r="AE43" s="351"/>
      <c r="AF43" s="351"/>
      <c r="AG43" s="351"/>
      <c r="AH43" s="339"/>
    </row>
    <row r="44" spans="1:34" ht="18.75">
      <c r="A44" s="438"/>
      <c r="B44" s="323"/>
      <c r="C44" s="323" t="s">
        <v>535</v>
      </c>
      <c r="D44" s="323"/>
      <c r="E44" s="323"/>
      <c r="F44" s="371" t="s">
        <v>275</v>
      </c>
      <c r="G44" s="339"/>
      <c r="H44" s="339"/>
      <c r="I44" s="339"/>
      <c r="J44" s="339" t="s">
        <v>284</v>
      </c>
      <c r="K44" s="339" t="s">
        <v>744</v>
      </c>
      <c r="L44" s="339"/>
      <c r="M44" s="339" t="s">
        <v>484</v>
      </c>
      <c r="N44" s="338"/>
      <c r="O44" s="338"/>
      <c r="P44" s="338"/>
      <c r="Q44" s="339"/>
      <c r="R44" s="338"/>
      <c r="S44" s="338"/>
      <c r="T44" s="338"/>
      <c r="U44" s="338">
        <v>0</v>
      </c>
      <c r="V44" s="339"/>
      <c r="W44" s="339"/>
      <c r="X44" s="338"/>
      <c r="Y44" s="338"/>
      <c r="Z44" s="353"/>
      <c r="AA44" s="353"/>
      <c r="AB44" s="353"/>
      <c r="AC44" s="353"/>
      <c r="AD44" s="353"/>
      <c r="AE44" s="312"/>
      <c r="AF44" s="312"/>
      <c r="AG44" s="312"/>
      <c r="AH44" s="338"/>
    </row>
    <row r="45" spans="1:34" ht="25.5">
      <c r="A45" s="438"/>
      <c r="B45" s="323"/>
      <c r="C45" s="323" t="s">
        <v>745</v>
      </c>
      <c r="D45" s="323"/>
      <c r="E45" s="323"/>
      <c r="F45" s="371" t="s">
        <v>275</v>
      </c>
      <c r="G45" s="339"/>
      <c r="H45" s="339"/>
      <c r="I45" s="339"/>
      <c r="J45" s="339"/>
      <c r="K45" s="339" t="s">
        <v>677</v>
      </c>
      <c r="L45" s="339"/>
      <c r="M45" s="339" t="s">
        <v>484</v>
      </c>
      <c r="N45" s="338"/>
      <c r="O45" s="338"/>
      <c r="P45" s="338"/>
      <c r="Q45" s="339"/>
      <c r="R45" s="338"/>
      <c r="S45" s="338"/>
      <c r="T45" s="338"/>
      <c r="U45" s="338">
        <v>0</v>
      </c>
      <c r="V45" s="339"/>
      <c r="W45" s="339"/>
      <c r="X45" s="338"/>
      <c r="Y45" s="338"/>
      <c r="Z45" s="353"/>
      <c r="AA45" s="353"/>
      <c r="AB45" s="353"/>
      <c r="AC45" s="353"/>
      <c r="AD45" s="353"/>
      <c r="AE45" s="312"/>
      <c r="AF45" s="312"/>
      <c r="AG45" s="312"/>
      <c r="AH45" s="338"/>
    </row>
    <row r="46" spans="1:34" ht="25.5">
      <c r="A46" s="438"/>
      <c r="B46" s="323"/>
      <c r="C46" s="323" t="s">
        <v>750</v>
      </c>
      <c r="D46" s="323"/>
      <c r="E46" s="323"/>
      <c r="F46" s="371" t="s">
        <v>275</v>
      </c>
      <c r="G46" s="339"/>
      <c r="H46" s="339"/>
      <c r="I46" s="339"/>
      <c r="J46" s="339"/>
      <c r="K46" s="339" t="s">
        <v>974</v>
      </c>
      <c r="L46" s="339"/>
      <c r="M46" s="339" t="s">
        <v>484</v>
      </c>
      <c r="N46" s="338"/>
      <c r="O46" s="338"/>
      <c r="P46" s="338"/>
      <c r="Q46" s="339"/>
      <c r="R46" s="338"/>
      <c r="S46" s="338"/>
      <c r="T46" s="338"/>
      <c r="U46" s="338">
        <v>0</v>
      </c>
      <c r="V46" s="339"/>
      <c r="W46" s="339"/>
      <c r="X46" s="338"/>
      <c r="Y46" s="338"/>
      <c r="Z46" s="353"/>
      <c r="AA46" s="353"/>
      <c r="AB46" s="353"/>
      <c r="AC46" s="353"/>
      <c r="AD46" s="353"/>
      <c r="AE46" s="312"/>
      <c r="AF46" s="312"/>
      <c r="AG46" s="312"/>
      <c r="AH46" s="338"/>
    </row>
    <row r="47" spans="1:34" s="352" customFormat="1" ht="38.25">
      <c r="A47" s="437"/>
      <c r="B47" s="323" t="s">
        <v>748</v>
      </c>
      <c r="C47" s="323" t="s">
        <v>881</v>
      </c>
      <c r="D47" s="323" t="s">
        <v>889</v>
      </c>
      <c r="E47" s="323"/>
      <c r="F47" s="371" t="s">
        <v>275</v>
      </c>
      <c r="G47" s="339" t="s">
        <v>273</v>
      </c>
      <c r="H47" s="339"/>
      <c r="I47" s="339"/>
      <c r="J47" s="339" t="s">
        <v>285</v>
      </c>
      <c r="K47" s="339" t="s">
        <v>263</v>
      </c>
      <c r="L47" s="339"/>
      <c r="M47" s="339" t="s">
        <v>483</v>
      </c>
      <c r="N47" s="339"/>
      <c r="O47" s="339"/>
      <c r="P47" s="338"/>
      <c r="Q47" s="339"/>
      <c r="R47" s="339"/>
      <c r="S47" s="339"/>
      <c r="T47" s="339"/>
      <c r="U47" s="338">
        <v>0</v>
      </c>
      <c r="V47" s="339"/>
      <c r="W47" s="339"/>
      <c r="X47" s="338"/>
      <c r="Y47" s="339"/>
      <c r="Z47" s="356"/>
      <c r="AA47" s="356"/>
      <c r="AB47" s="356"/>
      <c r="AC47" s="356"/>
      <c r="AD47" s="356"/>
      <c r="AE47" s="351"/>
      <c r="AF47" s="351"/>
      <c r="AG47" s="351"/>
      <c r="AH47" s="339"/>
    </row>
    <row r="48" spans="1:34" s="352" customFormat="1" ht="51">
      <c r="A48" s="437"/>
      <c r="B48" s="323"/>
      <c r="C48" s="323" t="s">
        <v>622</v>
      </c>
      <c r="D48" s="323"/>
      <c r="E48" s="323"/>
      <c r="F48" s="371" t="s">
        <v>275</v>
      </c>
      <c r="G48" s="339"/>
      <c r="H48" s="339"/>
      <c r="I48" s="339"/>
      <c r="J48" s="339" t="s">
        <v>286</v>
      </c>
      <c r="K48" s="339" t="s">
        <v>0</v>
      </c>
      <c r="L48" s="339"/>
      <c r="M48" s="339" t="s">
        <v>483</v>
      </c>
      <c r="N48" s="339"/>
      <c r="O48" s="339"/>
      <c r="P48" s="338"/>
      <c r="Q48" s="339"/>
      <c r="R48" s="339"/>
      <c r="S48" s="339"/>
      <c r="T48" s="339"/>
      <c r="U48" s="338">
        <v>0</v>
      </c>
      <c r="V48" s="339"/>
      <c r="W48" s="339"/>
      <c r="X48" s="338"/>
      <c r="Y48" s="339"/>
      <c r="Z48" s="356"/>
      <c r="AA48" s="356"/>
      <c r="AB48" s="356"/>
      <c r="AC48" s="356"/>
      <c r="AD48" s="356"/>
      <c r="AE48" s="351"/>
      <c r="AF48" s="351"/>
      <c r="AG48" s="351"/>
      <c r="AH48" s="339"/>
    </row>
    <row r="49" spans="1:34" s="352" customFormat="1" ht="38.25">
      <c r="A49" s="437"/>
      <c r="B49" s="323" t="s">
        <v>975</v>
      </c>
      <c r="C49" s="323" t="s">
        <v>976</v>
      </c>
      <c r="D49" s="323" t="s">
        <v>889</v>
      </c>
      <c r="E49" s="323"/>
      <c r="F49" s="371" t="s">
        <v>275</v>
      </c>
      <c r="G49" s="339" t="s">
        <v>273</v>
      </c>
      <c r="H49" s="339"/>
      <c r="I49" s="339"/>
      <c r="J49" s="339"/>
      <c r="K49" s="339" t="s">
        <v>977</v>
      </c>
      <c r="L49" s="339"/>
      <c r="M49" s="339" t="s">
        <v>483</v>
      </c>
      <c r="N49" s="339"/>
      <c r="O49" s="339"/>
      <c r="P49" s="338"/>
      <c r="Q49" s="339"/>
      <c r="R49" s="339"/>
      <c r="S49" s="339"/>
      <c r="T49" s="339"/>
      <c r="U49" s="338">
        <v>0</v>
      </c>
      <c r="V49" s="339"/>
      <c r="W49" s="339"/>
      <c r="X49" s="338"/>
      <c r="Y49" s="339"/>
      <c r="Z49" s="356"/>
      <c r="AA49" s="356"/>
      <c r="AB49" s="356"/>
      <c r="AC49" s="356"/>
      <c r="AD49" s="356"/>
      <c r="AE49" s="351"/>
      <c r="AF49" s="351"/>
      <c r="AG49" s="351"/>
      <c r="AH49" s="339"/>
    </row>
    <row r="50" spans="1:34" s="447" customFormat="1" ht="63.75">
      <c r="A50" s="441">
        <v>7</v>
      </c>
      <c r="B50" s="442" t="s">
        <v>645</v>
      </c>
      <c r="C50" s="442" t="s">
        <v>641</v>
      </c>
      <c r="D50" s="442"/>
      <c r="E50" s="448"/>
      <c r="F50" s="443"/>
      <c r="G50" s="444"/>
      <c r="H50" s="444"/>
      <c r="I50" s="444"/>
      <c r="J50" s="444"/>
      <c r="K50" s="444"/>
      <c r="L50" s="444"/>
      <c r="M50" s="444"/>
      <c r="N50" s="444"/>
      <c r="O50" s="444"/>
      <c r="P50" s="444"/>
      <c r="Q50" s="444"/>
      <c r="R50" s="444"/>
      <c r="S50" s="444"/>
      <c r="T50" s="444"/>
      <c r="U50" s="444"/>
      <c r="V50" s="444"/>
      <c r="W50" s="444"/>
      <c r="X50" s="444"/>
      <c r="Y50" s="444"/>
      <c r="Z50" s="445"/>
      <c r="AA50" s="445"/>
      <c r="AB50" s="445"/>
      <c r="AC50" s="445"/>
      <c r="AD50" s="445"/>
      <c r="AE50" s="446"/>
      <c r="AF50" s="446"/>
      <c r="AG50" s="446"/>
      <c r="AH50" s="444"/>
    </row>
    <row r="51" spans="1:34" ht="25.5" hidden="1">
      <c r="A51" s="437"/>
      <c r="B51" s="323" t="s">
        <v>390</v>
      </c>
      <c r="C51" s="323" t="s">
        <v>391</v>
      </c>
      <c r="D51" s="323"/>
      <c r="E51" s="327"/>
      <c r="F51" s="371"/>
      <c r="G51" s="338"/>
      <c r="H51" s="338"/>
      <c r="I51" s="338"/>
      <c r="J51" s="338" t="s">
        <v>284</v>
      </c>
      <c r="K51" s="338"/>
      <c r="L51" s="338"/>
      <c r="M51" s="339" t="s">
        <v>483</v>
      </c>
      <c r="N51" s="338"/>
      <c r="O51" s="338"/>
      <c r="P51" s="338"/>
      <c r="Q51" s="338"/>
      <c r="R51" s="338"/>
      <c r="S51" s="338"/>
      <c r="T51" s="338"/>
      <c r="U51" s="338">
        <v>0</v>
      </c>
      <c r="V51" s="338"/>
      <c r="W51" s="338"/>
      <c r="X51" s="338"/>
      <c r="Y51" s="338"/>
      <c r="Z51" s="353"/>
      <c r="AA51" s="353"/>
      <c r="AB51" s="353"/>
      <c r="AC51" s="353"/>
      <c r="AD51" s="353"/>
      <c r="AE51" s="312"/>
      <c r="AF51" s="312"/>
      <c r="AG51" s="312"/>
      <c r="AH51" s="338"/>
    </row>
    <row r="52" spans="1:34" ht="43.5" customHeight="1">
      <c r="A52" s="437"/>
      <c r="B52" s="323" t="s">
        <v>50</v>
      </c>
      <c r="C52" s="323" t="s">
        <v>51</v>
      </c>
      <c r="D52" s="323" t="s">
        <v>889</v>
      </c>
      <c r="E52" s="327"/>
      <c r="F52" s="371" t="s">
        <v>275</v>
      </c>
      <c r="G52" s="338"/>
      <c r="H52" s="338"/>
      <c r="I52" s="338"/>
      <c r="J52" s="338" t="s">
        <v>284</v>
      </c>
      <c r="K52" s="338"/>
      <c r="L52" s="338"/>
      <c r="M52" s="339" t="s">
        <v>483</v>
      </c>
      <c r="N52" s="338"/>
      <c r="O52" s="338"/>
      <c r="P52" s="338"/>
      <c r="Q52" s="338"/>
      <c r="R52" s="338"/>
      <c r="S52" s="338"/>
      <c r="T52" s="338"/>
      <c r="U52" s="338">
        <v>0</v>
      </c>
      <c r="V52" s="338"/>
      <c r="W52" s="338"/>
      <c r="X52" s="338"/>
      <c r="Y52" s="338"/>
      <c r="Z52" s="353"/>
      <c r="AA52" s="353"/>
      <c r="AB52" s="353"/>
      <c r="AC52" s="353"/>
      <c r="AD52" s="353"/>
      <c r="AE52" s="312"/>
      <c r="AF52" s="312"/>
      <c r="AG52" s="312"/>
      <c r="AH52" s="338"/>
    </row>
    <row r="53" spans="1:34" ht="38.25">
      <c r="A53" s="437"/>
      <c r="B53" s="323"/>
      <c r="C53" s="323" t="s">
        <v>970</v>
      </c>
      <c r="D53" s="323"/>
      <c r="E53" s="327"/>
      <c r="F53" s="371" t="s">
        <v>275</v>
      </c>
      <c r="G53" s="338"/>
      <c r="H53" s="338"/>
      <c r="I53" s="338"/>
      <c r="J53" s="338" t="s">
        <v>288</v>
      </c>
      <c r="K53" s="339" t="s">
        <v>263</v>
      </c>
      <c r="L53" s="338"/>
      <c r="M53" s="339" t="s">
        <v>483</v>
      </c>
      <c r="N53" s="338"/>
      <c r="O53" s="338"/>
      <c r="P53" s="338"/>
      <c r="Q53" s="338"/>
      <c r="R53" s="338"/>
      <c r="S53" s="338"/>
      <c r="T53" s="338"/>
      <c r="U53" s="338">
        <v>0</v>
      </c>
      <c r="V53" s="338"/>
      <c r="W53" s="338"/>
      <c r="X53" s="338"/>
      <c r="Y53" s="338"/>
      <c r="Z53" s="353"/>
      <c r="AA53" s="353"/>
      <c r="AB53" s="353"/>
      <c r="AC53" s="353"/>
      <c r="AD53" s="353"/>
      <c r="AE53" s="312"/>
      <c r="AF53" s="312"/>
      <c r="AG53" s="312"/>
      <c r="AH53" s="338"/>
    </row>
    <row r="54" spans="1:34" ht="38.25">
      <c r="A54" s="437"/>
      <c r="B54" s="323"/>
      <c r="C54" s="323" t="s">
        <v>757</v>
      </c>
      <c r="D54" s="323"/>
      <c r="E54" s="327"/>
      <c r="F54" s="371" t="s">
        <v>275</v>
      </c>
      <c r="G54" s="338" t="s">
        <v>273</v>
      </c>
      <c r="H54" s="338"/>
      <c r="I54" s="338"/>
      <c r="J54" s="338" t="s">
        <v>288</v>
      </c>
      <c r="K54" s="339" t="s">
        <v>744</v>
      </c>
      <c r="L54" s="338"/>
      <c r="M54" s="339" t="s">
        <v>483</v>
      </c>
      <c r="N54" s="338"/>
      <c r="O54" s="338"/>
      <c r="P54" s="338"/>
      <c r="Q54" s="338"/>
      <c r="R54" s="338"/>
      <c r="S54" s="338"/>
      <c r="T54" s="338"/>
      <c r="U54" s="338">
        <v>0</v>
      </c>
      <c r="V54" s="338"/>
      <c r="W54" s="338"/>
      <c r="X54" s="338"/>
      <c r="Y54" s="338"/>
      <c r="Z54" s="353"/>
      <c r="AA54" s="353"/>
      <c r="AB54" s="353"/>
      <c r="AC54" s="353"/>
      <c r="AD54" s="353"/>
      <c r="AE54" s="312"/>
      <c r="AF54" s="312"/>
      <c r="AG54" s="312"/>
      <c r="AH54" s="338"/>
    </row>
    <row r="55" spans="1:34" ht="38.25" hidden="1" customHeight="1">
      <c r="A55" s="437"/>
      <c r="B55" s="323"/>
      <c r="C55" s="323" t="s">
        <v>525</v>
      </c>
      <c r="D55" s="323"/>
      <c r="E55" s="327"/>
      <c r="F55" s="339" t="s">
        <v>275</v>
      </c>
      <c r="G55" s="338"/>
      <c r="H55" s="338"/>
      <c r="I55" s="338"/>
      <c r="J55" s="338" t="s">
        <v>288</v>
      </c>
      <c r="K55" s="339" t="s">
        <v>263</v>
      </c>
      <c r="L55" s="338"/>
      <c r="M55" s="338" t="s">
        <v>483</v>
      </c>
      <c r="N55" s="338"/>
      <c r="O55" s="338"/>
      <c r="P55" s="338"/>
      <c r="Q55" s="338"/>
      <c r="R55" s="338"/>
      <c r="S55" s="338"/>
      <c r="T55" s="338"/>
      <c r="U55" s="338">
        <v>0</v>
      </c>
      <c r="V55" s="338"/>
      <c r="W55" s="338"/>
      <c r="X55" s="338"/>
      <c r="Y55" s="338"/>
      <c r="Z55" s="353"/>
      <c r="AA55" s="353"/>
      <c r="AB55" s="353"/>
      <c r="AC55" s="353"/>
      <c r="AD55" s="353"/>
      <c r="AE55" s="312"/>
      <c r="AF55" s="312"/>
      <c r="AG55" s="312"/>
      <c r="AH55" s="338"/>
    </row>
    <row r="56" spans="1:34" ht="25.5">
      <c r="A56" s="437"/>
      <c r="B56" s="323"/>
      <c r="C56" s="323" t="s">
        <v>52</v>
      </c>
      <c r="D56" s="323"/>
      <c r="E56" s="327"/>
      <c r="F56" s="371" t="s">
        <v>275</v>
      </c>
      <c r="G56" s="338" t="s">
        <v>273</v>
      </c>
      <c r="H56" s="338"/>
      <c r="I56" s="338"/>
      <c r="J56" s="338" t="s">
        <v>288</v>
      </c>
      <c r="K56" s="339" t="s">
        <v>445</v>
      </c>
      <c r="L56" s="338"/>
      <c r="M56" s="339" t="s">
        <v>483</v>
      </c>
      <c r="N56" s="338"/>
      <c r="O56" s="338"/>
      <c r="P56" s="338"/>
      <c r="Q56" s="338"/>
      <c r="R56" s="338"/>
      <c r="S56" s="338"/>
      <c r="T56" s="338"/>
      <c r="U56" s="338">
        <v>0</v>
      </c>
      <c r="V56" s="338"/>
      <c r="W56" s="338"/>
      <c r="X56" s="338"/>
      <c r="Y56" s="338"/>
      <c r="Z56" s="353"/>
      <c r="AA56" s="353"/>
      <c r="AB56" s="353"/>
      <c r="AC56" s="353"/>
      <c r="AD56" s="353"/>
      <c r="AE56" s="312"/>
      <c r="AF56" s="312"/>
      <c r="AG56" s="312"/>
      <c r="AH56" s="338"/>
    </row>
    <row r="57" spans="1:34" ht="25.5">
      <c r="A57" s="437"/>
      <c r="B57" s="323"/>
      <c r="C57" s="323" t="s">
        <v>446</v>
      </c>
      <c r="D57" s="323"/>
      <c r="E57" s="327"/>
      <c r="F57" s="371" t="s">
        <v>275</v>
      </c>
      <c r="G57" s="338" t="s">
        <v>273</v>
      </c>
      <c r="H57" s="338"/>
      <c r="I57" s="338"/>
      <c r="J57" s="338" t="s">
        <v>288</v>
      </c>
      <c r="K57" s="339" t="s">
        <v>445</v>
      </c>
      <c r="L57" s="338"/>
      <c r="M57" s="339" t="s">
        <v>483</v>
      </c>
      <c r="N57" s="338"/>
      <c r="O57" s="338"/>
      <c r="P57" s="338"/>
      <c r="Q57" s="338"/>
      <c r="R57" s="338"/>
      <c r="S57" s="338"/>
      <c r="T57" s="338"/>
      <c r="U57" s="338">
        <v>0</v>
      </c>
      <c r="V57" s="338"/>
      <c r="W57" s="338"/>
      <c r="X57" s="338"/>
      <c r="Y57" s="338"/>
      <c r="Z57" s="353"/>
      <c r="AA57" s="353"/>
      <c r="AB57" s="353"/>
      <c r="AC57" s="353"/>
      <c r="AD57" s="353"/>
      <c r="AE57" s="312"/>
      <c r="AF57" s="312"/>
      <c r="AG57" s="312"/>
      <c r="AH57" s="338"/>
    </row>
    <row r="58" spans="1:34" ht="63.75">
      <c r="A58" s="439"/>
      <c r="B58" s="323" t="s">
        <v>519</v>
      </c>
      <c r="C58" s="403" t="s">
        <v>978</v>
      </c>
      <c r="D58" s="403" t="s">
        <v>979</v>
      </c>
      <c r="E58" s="404"/>
      <c r="F58" s="405" t="s">
        <v>275</v>
      </c>
      <c r="G58" s="406"/>
      <c r="H58" s="406"/>
      <c r="I58" s="406"/>
      <c r="J58" s="406" t="s">
        <v>288</v>
      </c>
      <c r="K58" s="406"/>
      <c r="L58" s="406"/>
      <c r="M58" s="406" t="s">
        <v>483</v>
      </c>
      <c r="N58" s="406"/>
      <c r="O58" s="406"/>
      <c r="P58" s="406"/>
      <c r="Q58" s="406"/>
      <c r="R58" s="406"/>
      <c r="S58" s="406"/>
      <c r="T58" s="406"/>
      <c r="U58" s="406">
        <v>0</v>
      </c>
      <c r="V58" s="406"/>
      <c r="W58" s="406"/>
      <c r="X58" s="406"/>
      <c r="Y58" s="406"/>
      <c r="Z58" s="407"/>
      <c r="AA58" s="407"/>
      <c r="AB58" s="407"/>
      <c r="AC58" s="407"/>
      <c r="AD58" s="407"/>
      <c r="AE58" s="402"/>
      <c r="AF58" s="402"/>
      <c r="AG58" s="402"/>
      <c r="AH58" s="406"/>
    </row>
    <row r="59" spans="1:34" s="437" customFormat="1">
      <c r="D59" s="495" t="s">
        <v>706</v>
      </c>
    </row>
    <row r="60" spans="1:34" s="494" customFormat="1">
      <c r="A60" s="437"/>
      <c r="B60" s="437"/>
      <c r="C60" s="437"/>
      <c r="D60" s="495" t="s">
        <v>707</v>
      </c>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row>
    <row r="61" spans="1:34">
      <c r="A61" s="437"/>
      <c r="B61" s="323"/>
      <c r="C61" s="323"/>
      <c r="D61" s="323"/>
      <c r="E61" s="327"/>
      <c r="F61" s="371"/>
      <c r="G61" s="338"/>
      <c r="H61" s="338"/>
      <c r="I61" s="339"/>
      <c r="J61" s="338"/>
      <c r="K61" s="339"/>
      <c r="L61" s="339"/>
      <c r="M61" s="338"/>
      <c r="N61" s="338"/>
      <c r="O61" s="338"/>
      <c r="P61" s="339"/>
      <c r="Q61" s="339"/>
      <c r="R61" s="338"/>
      <c r="S61" s="338"/>
      <c r="T61" s="338"/>
      <c r="U61" s="338">
        <v>0</v>
      </c>
      <c r="V61" s="338"/>
      <c r="W61" s="338"/>
      <c r="X61" s="338"/>
      <c r="Y61" s="338"/>
      <c r="Z61" s="353"/>
      <c r="AA61" s="353"/>
      <c r="AB61" s="353"/>
      <c r="AC61" s="353"/>
      <c r="AD61" s="353"/>
      <c r="AE61" s="312"/>
      <c r="AF61" s="312"/>
      <c r="AG61" s="312"/>
      <c r="AH61" s="338"/>
    </row>
    <row r="62" spans="1:34" s="328" customFormat="1" ht="12.75">
      <c r="A62" s="504" t="s">
        <v>855</v>
      </c>
      <c r="B62" s="327"/>
      <c r="C62" s="327"/>
      <c r="D62" s="327"/>
      <c r="E62" s="327"/>
      <c r="F62" s="371"/>
      <c r="G62" s="337"/>
      <c r="H62" s="337"/>
      <c r="I62" s="337"/>
      <c r="J62" s="337"/>
      <c r="K62" s="337"/>
      <c r="L62" s="337"/>
      <c r="M62" s="337"/>
      <c r="N62" s="337"/>
      <c r="O62" s="337"/>
      <c r="P62" s="337"/>
      <c r="Q62" s="337"/>
      <c r="R62" s="337"/>
      <c r="S62" s="337"/>
      <c r="T62" s="337"/>
      <c r="U62" s="337"/>
      <c r="V62" s="337"/>
      <c r="W62" s="337"/>
      <c r="X62" s="337"/>
      <c r="Y62" s="337"/>
      <c r="Z62" s="337"/>
      <c r="AA62" s="337"/>
      <c r="AB62" s="337"/>
      <c r="AC62" s="337"/>
      <c r="AD62" s="337"/>
      <c r="AE62" s="326"/>
      <c r="AF62" s="326"/>
      <c r="AG62" s="326"/>
      <c r="AH62" s="337"/>
    </row>
    <row r="63" spans="1:34" s="447" customFormat="1" ht="38.25">
      <c r="A63" s="441">
        <v>8</v>
      </c>
      <c r="B63" s="488" t="s">
        <v>657</v>
      </c>
      <c r="C63" s="442" t="s">
        <v>658</v>
      </c>
      <c r="D63" s="442"/>
      <c r="E63" s="448"/>
      <c r="F63" s="443"/>
      <c r="G63" s="444"/>
      <c r="H63" s="444"/>
      <c r="I63" s="444"/>
      <c r="J63" s="444"/>
      <c r="K63" s="444"/>
      <c r="L63" s="444"/>
      <c r="M63" s="444"/>
      <c r="N63" s="444"/>
      <c r="O63" s="444"/>
      <c r="P63" s="444"/>
      <c r="Q63" s="444"/>
      <c r="R63" s="444"/>
      <c r="S63" s="444"/>
      <c r="T63" s="444"/>
      <c r="U63" s="444"/>
      <c r="V63" s="444"/>
      <c r="W63" s="444"/>
      <c r="X63" s="444"/>
      <c r="Y63" s="444"/>
      <c r="Z63" s="445"/>
      <c r="AA63" s="445"/>
      <c r="AB63" s="445"/>
      <c r="AC63" s="445"/>
      <c r="AD63" s="445"/>
      <c r="AE63" s="446"/>
      <c r="AF63" s="446"/>
      <c r="AG63" s="446"/>
      <c r="AH63" s="444"/>
    </row>
    <row r="64" spans="1:34" ht="51">
      <c r="A64" s="437"/>
      <c r="B64" s="323" t="s">
        <v>450</v>
      </c>
      <c r="C64" s="323" t="s">
        <v>727</v>
      </c>
      <c r="D64" s="323" t="s">
        <v>728</v>
      </c>
      <c r="E64" s="323"/>
      <c r="F64" s="371" t="s">
        <v>275</v>
      </c>
      <c r="G64" s="339" t="s">
        <v>273</v>
      </c>
      <c r="H64" s="339"/>
      <c r="I64" s="339"/>
      <c r="J64" s="339" t="s">
        <v>288</v>
      </c>
      <c r="K64" s="339" t="s">
        <v>263</v>
      </c>
      <c r="L64" s="339"/>
      <c r="M64" s="339" t="s">
        <v>483</v>
      </c>
      <c r="N64" s="338"/>
      <c r="O64" s="338"/>
      <c r="P64" s="339"/>
      <c r="Q64" s="339"/>
      <c r="R64" s="338"/>
      <c r="S64" s="338"/>
      <c r="T64" s="338"/>
      <c r="U64" s="338">
        <v>0</v>
      </c>
      <c r="V64" s="338"/>
      <c r="W64" s="338"/>
      <c r="X64" s="338"/>
      <c r="Y64" s="338"/>
      <c r="Z64" s="353"/>
      <c r="AA64" s="353"/>
      <c r="AB64" s="353"/>
      <c r="AC64" s="353"/>
      <c r="AD64" s="353"/>
      <c r="AE64" s="312"/>
      <c r="AF64" s="312"/>
      <c r="AG64" s="312"/>
      <c r="AH64" s="338"/>
    </row>
    <row r="65" spans="1:34" ht="25.5">
      <c r="A65" s="437"/>
      <c r="B65" s="323"/>
      <c r="C65" s="323" t="s">
        <v>763</v>
      </c>
      <c r="D65" s="323"/>
      <c r="E65" s="323"/>
      <c r="F65" s="371" t="s">
        <v>275</v>
      </c>
      <c r="G65" s="339"/>
      <c r="H65" s="339"/>
      <c r="I65" s="339"/>
      <c r="J65" s="339"/>
      <c r="K65" s="339" t="s">
        <v>263</v>
      </c>
      <c r="L65" s="339"/>
      <c r="M65" s="339" t="s">
        <v>483</v>
      </c>
      <c r="N65" s="338"/>
      <c r="O65" s="338"/>
      <c r="P65" s="339"/>
      <c r="Q65" s="339"/>
      <c r="R65" s="338"/>
      <c r="S65" s="338"/>
      <c r="T65" s="338"/>
      <c r="U65" s="338"/>
      <c r="V65" s="338"/>
      <c r="W65" s="338"/>
      <c r="X65" s="338"/>
      <c r="Y65" s="338"/>
      <c r="Z65" s="353"/>
      <c r="AA65" s="353"/>
      <c r="AB65" s="353"/>
      <c r="AC65" s="353"/>
      <c r="AD65" s="353"/>
      <c r="AE65" s="312"/>
      <c r="AF65" s="312"/>
      <c r="AG65" s="312"/>
      <c r="AH65" s="338"/>
    </row>
    <row r="66" spans="1:34" s="447" customFormat="1" ht="38.25">
      <c r="A66" s="441">
        <v>9</v>
      </c>
      <c r="B66" s="488" t="s">
        <v>898</v>
      </c>
      <c r="C66" s="442" t="s">
        <v>899</v>
      </c>
      <c r="D66" s="442"/>
      <c r="E66" s="448"/>
      <c r="F66" s="443"/>
      <c r="G66" s="444"/>
      <c r="H66" s="444"/>
      <c r="I66" s="444"/>
      <c r="J66" s="444"/>
      <c r="K66" s="444"/>
      <c r="L66" s="444"/>
      <c r="M66" s="444"/>
      <c r="N66" s="444"/>
      <c r="O66" s="444"/>
      <c r="P66" s="444"/>
      <c r="Q66" s="444"/>
      <c r="R66" s="444"/>
      <c r="S66" s="444"/>
      <c r="T66" s="444"/>
      <c r="U66" s="444"/>
      <c r="V66" s="444"/>
      <c r="W66" s="444"/>
      <c r="X66" s="444"/>
      <c r="Y66" s="444"/>
      <c r="Z66" s="445"/>
      <c r="AA66" s="445"/>
      <c r="AB66" s="445"/>
      <c r="AC66" s="445"/>
      <c r="AD66" s="445"/>
      <c r="AE66" s="446"/>
      <c r="AF66" s="446"/>
      <c r="AG66" s="446"/>
      <c r="AH66" s="444"/>
    </row>
    <row r="67" spans="1:34" ht="51">
      <c r="A67" s="437"/>
      <c r="B67" s="323" t="s">
        <v>900</v>
      </c>
      <c r="C67" s="323" t="s">
        <v>901</v>
      </c>
      <c r="D67" s="323" t="s">
        <v>726</v>
      </c>
      <c r="E67" s="327"/>
      <c r="F67" s="371" t="s">
        <v>275</v>
      </c>
      <c r="G67" s="338"/>
      <c r="H67" s="338"/>
      <c r="I67" s="338"/>
      <c r="J67" s="338" t="s">
        <v>284</v>
      </c>
      <c r="K67" s="338"/>
      <c r="L67" s="338"/>
      <c r="M67" s="339" t="s">
        <v>483</v>
      </c>
      <c r="N67" s="338"/>
      <c r="O67" s="338"/>
      <c r="P67" s="338"/>
      <c r="Q67" s="338"/>
      <c r="R67" s="338"/>
      <c r="S67" s="338"/>
      <c r="T67" s="338"/>
      <c r="U67" s="338"/>
      <c r="V67" s="338"/>
      <c r="W67" s="338"/>
      <c r="X67" s="338"/>
      <c r="Y67" s="338"/>
      <c r="Z67" s="353"/>
      <c r="AA67" s="353"/>
      <c r="AB67" s="353"/>
      <c r="AC67" s="353"/>
      <c r="AD67" s="353"/>
      <c r="AE67" s="312"/>
      <c r="AF67" s="312"/>
      <c r="AG67" s="312"/>
      <c r="AH67" s="338"/>
    </row>
    <row r="68" spans="1:34">
      <c r="A68" s="437"/>
      <c r="B68" s="323"/>
      <c r="C68" s="475"/>
      <c r="D68" s="475"/>
      <c r="E68" s="327"/>
      <c r="F68" s="371"/>
      <c r="G68" s="338"/>
      <c r="H68" s="338"/>
      <c r="I68" s="338"/>
      <c r="J68" s="338"/>
      <c r="K68" s="338"/>
      <c r="L68" s="338"/>
      <c r="M68" s="338"/>
      <c r="N68" s="338"/>
      <c r="O68" s="338"/>
      <c r="P68" s="338"/>
      <c r="Q68" s="338"/>
      <c r="R68" s="338"/>
      <c r="S68" s="338"/>
      <c r="T68" s="338"/>
      <c r="U68" s="338"/>
      <c r="V68" s="338"/>
      <c r="W68" s="338"/>
      <c r="X68" s="338"/>
      <c r="Y68" s="338"/>
      <c r="Z68" s="353"/>
      <c r="AA68" s="353"/>
      <c r="AB68" s="353"/>
      <c r="AC68" s="353"/>
      <c r="AD68" s="353"/>
      <c r="AE68" s="312"/>
      <c r="AF68" s="312"/>
      <c r="AG68" s="312"/>
      <c r="AH68" s="338"/>
    </row>
    <row r="69" spans="1:34" ht="12.75">
      <c r="A69" s="503" t="s">
        <v>854</v>
      </c>
      <c r="B69" s="322"/>
      <c r="C69" s="322"/>
      <c r="D69" s="322"/>
      <c r="E69" s="322"/>
      <c r="F69" s="370"/>
      <c r="G69" s="336"/>
      <c r="H69" s="336"/>
      <c r="I69" s="336"/>
      <c r="J69" s="336"/>
      <c r="K69" s="336"/>
      <c r="L69" s="336"/>
      <c r="M69" s="336"/>
      <c r="N69" s="336"/>
      <c r="O69" s="336"/>
      <c r="P69" s="336"/>
      <c r="Q69" s="336"/>
      <c r="R69" s="336"/>
      <c r="S69" s="336"/>
      <c r="T69" s="336"/>
      <c r="U69" s="336"/>
      <c r="V69" s="336"/>
      <c r="W69" s="336"/>
      <c r="X69" s="336"/>
      <c r="Y69" s="336"/>
      <c r="Z69" s="354"/>
      <c r="AA69" s="354"/>
      <c r="AB69" s="354"/>
      <c r="AC69" s="354"/>
      <c r="AD69" s="354"/>
      <c r="AE69" s="314"/>
      <c r="AF69" s="314"/>
      <c r="AG69" s="314"/>
      <c r="AH69" s="487"/>
    </row>
    <row r="70" spans="1:34" ht="17.25" customHeight="1">
      <c r="A70" s="437"/>
      <c r="B70" s="323"/>
      <c r="C70" s="323"/>
      <c r="D70" s="323"/>
      <c r="E70" s="323"/>
      <c r="F70" s="371"/>
      <c r="G70" s="339"/>
      <c r="H70" s="339"/>
      <c r="I70" s="339"/>
      <c r="J70" s="339"/>
      <c r="K70" s="338"/>
      <c r="L70" s="338"/>
      <c r="M70" s="338"/>
      <c r="N70" s="338"/>
      <c r="O70" s="338"/>
      <c r="P70" s="338"/>
      <c r="Q70" s="338"/>
      <c r="R70" s="338"/>
      <c r="S70" s="338"/>
      <c r="T70" s="338"/>
      <c r="U70" s="338"/>
      <c r="V70" s="338"/>
      <c r="W70" s="338"/>
      <c r="X70" s="338"/>
      <c r="Y70" s="338"/>
      <c r="Z70" s="353"/>
      <c r="AA70" s="353"/>
      <c r="AB70" s="353"/>
      <c r="AC70" s="353"/>
      <c r="AD70" s="353"/>
      <c r="AE70" s="312"/>
      <c r="AF70" s="312"/>
      <c r="AG70" s="312"/>
      <c r="AH70" s="338"/>
    </row>
    <row r="71" spans="1:34" s="447" customFormat="1" ht="38.25">
      <c r="A71" s="441">
        <v>10</v>
      </c>
      <c r="B71" s="488" t="s">
        <v>646</v>
      </c>
      <c r="C71" s="442" t="s">
        <v>647</v>
      </c>
      <c r="D71" s="442"/>
      <c r="E71" s="448"/>
      <c r="F71" s="443"/>
      <c r="G71" s="444"/>
      <c r="H71" s="444"/>
      <c r="I71" s="444"/>
      <c r="J71" s="444"/>
      <c r="K71" s="444"/>
      <c r="L71" s="444"/>
      <c r="M71" s="444"/>
      <c r="N71" s="444"/>
      <c r="O71" s="444"/>
      <c r="P71" s="444"/>
      <c r="Q71" s="444"/>
      <c r="R71" s="444"/>
      <c r="S71" s="444"/>
      <c r="T71" s="444"/>
      <c r="U71" s="444"/>
      <c r="V71" s="444"/>
      <c r="W71" s="444"/>
      <c r="X71" s="444"/>
      <c r="Y71" s="444"/>
      <c r="Z71" s="445"/>
      <c r="AA71" s="445"/>
      <c r="AB71" s="445"/>
      <c r="AC71" s="445"/>
      <c r="AD71" s="445"/>
      <c r="AE71" s="446"/>
      <c r="AF71" s="446"/>
      <c r="AG71" s="446"/>
      <c r="AH71" s="444"/>
    </row>
    <row r="72" spans="1:34" ht="38.25">
      <c r="A72" s="437"/>
      <c r="B72" s="323" t="s">
        <v>392</v>
      </c>
      <c r="C72" s="323" t="s">
        <v>758</v>
      </c>
      <c r="D72" s="323" t="s">
        <v>726</v>
      </c>
      <c r="E72" s="327"/>
      <c r="F72" s="371" t="s">
        <v>275</v>
      </c>
      <c r="G72" s="338"/>
      <c r="H72" s="338"/>
      <c r="I72" s="338"/>
      <c r="J72" s="338" t="s">
        <v>284</v>
      </c>
      <c r="K72" s="338"/>
      <c r="L72" s="338"/>
      <c r="M72" s="339" t="s">
        <v>483</v>
      </c>
      <c r="N72" s="338"/>
      <c r="O72" s="338"/>
      <c r="P72" s="338"/>
      <c r="Q72" s="338"/>
      <c r="R72" s="338"/>
      <c r="S72" s="338"/>
      <c r="T72" s="338"/>
      <c r="U72" s="338"/>
      <c r="V72" s="338"/>
      <c r="W72" s="338"/>
      <c r="X72" s="338"/>
      <c r="Y72" s="338"/>
      <c r="Z72" s="353"/>
      <c r="AA72" s="353"/>
      <c r="AB72" s="353"/>
      <c r="AC72" s="353"/>
      <c r="AD72" s="353"/>
      <c r="AE72" s="312"/>
      <c r="AF72" s="312"/>
      <c r="AG72" s="312"/>
      <c r="AH72" s="338"/>
    </row>
    <row r="73" spans="1:34">
      <c r="A73" s="437"/>
      <c r="B73" s="323"/>
      <c r="C73" s="323"/>
      <c r="D73" s="495" t="s">
        <v>706</v>
      </c>
      <c r="E73" s="327"/>
      <c r="F73" s="371"/>
      <c r="G73" s="338"/>
      <c r="H73" s="338"/>
      <c r="I73" s="338"/>
      <c r="J73" s="338"/>
      <c r="K73" s="338"/>
      <c r="L73" s="338"/>
      <c r="M73" s="339"/>
      <c r="N73" s="338"/>
      <c r="O73" s="338"/>
      <c r="P73" s="338"/>
      <c r="Q73" s="338"/>
      <c r="R73" s="338"/>
      <c r="S73" s="338"/>
      <c r="T73" s="338"/>
      <c r="U73" s="338"/>
      <c r="V73" s="338"/>
      <c r="W73" s="338"/>
      <c r="X73" s="338"/>
      <c r="Y73" s="338"/>
      <c r="Z73" s="353"/>
      <c r="AA73" s="353"/>
      <c r="AB73" s="353"/>
      <c r="AC73" s="353"/>
      <c r="AD73" s="353"/>
      <c r="AE73" s="312"/>
      <c r="AF73" s="312"/>
      <c r="AG73" s="312"/>
      <c r="AH73" s="338"/>
    </row>
    <row r="74" spans="1:34">
      <c r="A74" s="437"/>
      <c r="B74" s="323"/>
      <c r="C74" s="323"/>
      <c r="D74" s="495" t="s">
        <v>707</v>
      </c>
      <c r="E74" s="327"/>
      <c r="F74" s="371"/>
      <c r="G74" s="338"/>
      <c r="H74" s="338"/>
      <c r="I74" s="338"/>
      <c r="J74" s="338"/>
      <c r="K74" s="338"/>
      <c r="L74" s="338"/>
      <c r="M74" s="339"/>
      <c r="N74" s="338"/>
      <c r="O74" s="338"/>
      <c r="P74" s="338"/>
      <c r="Q74" s="338"/>
      <c r="R74" s="338"/>
      <c r="S74" s="338"/>
      <c r="T74" s="338"/>
      <c r="U74" s="338"/>
      <c r="V74" s="338"/>
      <c r="W74" s="338"/>
      <c r="X74" s="338"/>
      <c r="Y74" s="338"/>
      <c r="Z74" s="353"/>
      <c r="AA74" s="353"/>
      <c r="AB74" s="353"/>
      <c r="AC74" s="353"/>
      <c r="AD74" s="353"/>
      <c r="AE74" s="312"/>
      <c r="AF74" s="312"/>
      <c r="AG74" s="312"/>
      <c r="AH74" s="338"/>
    </row>
    <row r="75" spans="1:34" ht="25.5">
      <c r="A75" s="437"/>
      <c r="B75" s="323"/>
      <c r="C75" s="323" t="s">
        <v>902</v>
      </c>
      <c r="D75" s="323"/>
      <c r="E75" s="327"/>
      <c r="F75" s="371" t="s">
        <v>275</v>
      </c>
      <c r="G75" s="338"/>
      <c r="H75" s="338"/>
      <c r="I75" s="338"/>
      <c r="J75" s="338" t="s">
        <v>288</v>
      </c>
      <c r="K75" s="338"/>
      <c r="L75" s="338"/>
      <c r="M75" s="339" t="s">
        <v>483</v>
      </c>
      <c r="N75" s="338"/>
      <c r="O75" s="338"/>
      <c r="P75" s="338"/>
      <c r="Q75" s="338"/>
      <c r="R75" s="338"/>
      <c r="S75" s="338"/>
      <c r="T75" s="338"/>
      <c r="U75" s="338">
        <v>0</v>
      </c>
      <c r="V75" s="338"/>
      <c r="W75" s="338"/>
      <c r="X75" s="338"/>
      <c r="Y75" s="338"/>
      <c r="Z75" s="353"/>
      <c r="AA75" s="353"/>
      <c r="AB75" s="353"/>
      <c r="AC75" s="353"/>
      <c r="AD75" s="353"/>
      <c r="AE75" s="312"/>
      <c r="AF75" s="312"/>
      <c r="AG75" s="312"/>
      <c r="AH75" s="338"/>
    </row>
    <row r="76" spans="1:34" ht="38.25">
      <c r="A76" s="437"/>
      <c r="B76" s="323"/>
      <c r="C76" s="323" t="s">
        <v>980</v>
      </c>
      <c r="D76" s="323"/>
      <c r="E76" s="327"/>
      <c r="F76" s="371" t="s">
        <v>275</v>
      </c>
      <c r="G76" s="338"/>
      <c r="H76" s="338"/>
      <c r="I76" s="338"/>
      <c r="J76" s="338" t="s">
        <v>288</v>
      </c>
      <c r="K76" s="339" t="s">
        <v>263</v>
      </c>
      <c r="L76" s="338"/>
      <c r="M76" s="339" t="s">
        <v>483</v>
      </c>
      <c r="N76" s="338"/>
      <c r="O76" s="338"/>
      <c r="P76" s="338"/>
      <c r="Q76" s="338"/>
      <c r="R76" s="338"/>
      <c r="S76" s="338"/>
      <c r="T76" s="338"/>
      <c r="U76" s="338">
        <v>0</v>
      </c>
      <c r="V76" s="338"/>
      <c r="W76" s="338"/>
      <c r="X76" s="338"/>
      <c r="Y76" s="338"/>
      <c r="Z76" s="353"/>
      <c r="AA76" s="353"/>
      <c r="AB76" s="353"/>
      <c r="AC76" s="353"/>
      <c r="AD76" s="353"/>
      <c r="AE76" s="312"/>
      <c r="AF76" s="312"/>
      <c r="AG76" s="312"/>
      <c r="AH76" s="338"/>
    </row>
    <row r="77" spans="1:34">
      <c r="A77" s="437"/>
      <c r="B77" s="323"/>
      <c r="C77" s="323" t="s">
        <v>517</v>
      </c>
      <c r="D77" s="323"/>
      <c r="E77" s="327"/>
      <c r="F77" s="371" t="s">
        <v>275</v>
      </c>
      <c r="G77" s="338"/>
      <c r="H77" s="338"/>
      <c r="I77" s="338"/>
      <c r="J77" s="338" t="s">
        <v>288</v>
      </c>
      <c r="K77" s="339" t="s">
        <v>263</v>
      </c>
      <c r="L77" s="338"/>
      <c r="M77" s="339" t="s">
        <v>483</v>
      </c>
      <c r="N77" s="338"/>
      <c r="O77" s="338"/>
      <c r="P77" s="338"/>
      <c r="Q77" s="338"/>
      <c r="R77" s="338"/>
      <c r="S77" s="338"/>
      <c r="T77" s="338"/>
      <c r="U77" s="338">
        <v>0</v>
      </c>
      <c r="V77" s="338"/>
      <c r="W77" s="338"/>
      <c r="X77" s="338"/>
      <c r="Y77" s="338"/>
      <c r="Z77" s="353"/>
      <c r="AA77" s="353"/>
      <c r="AB77" s="353"/>
      <c r="AC77" s="353"/>
      <c r="AD77" s="353"/>
      <c r="AE77" s="312"/>
      <c r="AF77" s="312"/>
      <c r="AG77" s="312"/>
      <c r="AH77" s="338"/>
    </row>
    <row r="78" spans="1:34" ht="38.25">
      <c r="A78" s="437"/>
      <c r="B78" s="323" t="s">
        <v>760</v>
      </c>
      <c r="C78" s="323" t="s">
        <v>513</v>
      </c>
      <c r="D78" s="323" t="s">
        <v>889</v>
      </c>
      <c r="E78" s="327"/>
      <c r="F78" s="371" t="s">
        <v>275</v>
      </c>
      <c r="G78" s="338"/>
      <c r="H78" s="338"/>
      <c r="I78" s="338"/>
      <c r="J78" s="338" t="s">
        <v>288</v>
      </c>
      <c r="K78" s="339" t="s">
        <v>263</v>
      </c>
      <c r="L78" s="338"/>
      <c r="M78" s="339" t="s">
        <v>483</v>
      </c>
      <c r="N78" s="338"/>
      <c r="O78" s="338"/>
      <c r="P78" s="338"/>
      <c r="Q78" s="338"/>
      <c r="R78" s="338"/>
      <c r="S78" s="338"/>
      <c r="T78" s="338"/>
      <c r="U78" s="338">
        <v>0</v>
      </c>
      <c r="V78" s="338"/>
      <c r="W78" s="338"/>
      <c r="X78" s="338"/>
      <c r="Y78" s="338"/>
      <c r="Z78" s="353"/>
      <c r="AA78" s="353"/>
      <c r="AB78" s="353"/>
      <c r="AC78" s="353"/>
      <c r="AD78" s="353"/>
      <c r="AE78" s="312"/>
      <c r="AF78" s="312"/>
      <c r="AG78" s="312"/>
      <c r="AH78" s="338"/>
    </row>
    <row r="79" spans="1:34" ht="51">
      <c r="A79" s="437"/>
      <c r="B79" s="323"/>
      <c r="C79" s="323" t="s">
        <v>762</v>
      </c>
      <c r="D79" s="323" t="s">
        <v>761</v>
      </c>
      <c r="E79" s="327"/>
      <c r="F79" s="371" t="s">
        <v>275</v>
      </c>
      <c r="G79" s="338"/>
      <c r="H79" s="338"/>
      <c r="I79" s="338"/>
      <c r="J79" s="338" t="s">
        <v>288</v>
      </c>
      <c r="K79" s="339" t="s">
        <v>263</v>
      </c>
      <c r="L79" s="338"/>
      <c r="M79" s="339" t="s">
        <v>483</v>
      </c>
      <c r="N79" s="338"/>
      <c r="O79" s="338"/>
      <c r="P79" s="338"/>
      <c r="Q79" s="338"/>
      <c r="R79" s="338"/>
      <c r="S79" s="338"/>
      <c r="T79" s="338"/>
      <c r="U79" s="338">
        <v>0</v>
      </c>
      <c r="V79" s="338"/>
      <c r="W79" s="338"/>
      <c r="X79" s="338"/>
      <c r="Y79" s="338"/>
      <c r="Z79" s="353"/>
      <c r="AA79" s="353"/>
      <c r="AB79" s="353"/>
      <c r="AC79" s="353"/>
      <c r="AD79" s="353"/>
      <c r="AE79" s="312"/>
      <c r="AF79" s="312"/>
      <c r="AG79" s="312"/>
      <c r="AH79" s="338"/>
    </row>
    <row r="80" spans="1:34">
      <c r="A80" s="437"/>
      <c r="B80" s="323"/>
      <c r="C80" s="323"/>
      <c r="D80" s="323"/>
      <c r="E80" s="327"/>
      <c r="F80" s="371"/>
      <c r="G80" s="338"/>
      <c r="H80" s="338"/>
      <c r="I80" s="339"/>
      <c r="J80" s="338"/>
      <c r="K80" s="339"/>
      <c r="L80" s="339"/>
      <c r="M80" s="338"/>
      <c r="N80" s="338"/>
      <c r="O80" s="338"/>
      <c r="P80" s="339"/>
      <c r="Q80" s="339"/>
      <c r="R80" s="338"/>
      <c r="S80" s="338"/>
      <c r="T80" s="338"/>
      <c r="U80" s="338">
        <v>0</v>
      </c>
      <c r="V80" s="338"/>
      <c r="W80" s="338"/>
      <c r="X80" s="338"/>
      <c r="Y80" s="338"/>
      <c r="Z80" s="353"/>
      <c r="AA80" s="353"/>
      <c r="AB80" s="353"/>
      <c r="AC80" s="353"/>
      <c r="AD80" s="353"/>
      <c r="AE80" s="312"/>
      <c r="AF80" s="312"/>
      <c r="AG80" s="312"/>
      <c r="AH80" s="338"/>
    </row>
    <row r="81" spans="1:34" ht="12.75">
      <c r="A81" s="503" t="s">
        <v>628</v>
      </c>
      <c r="B81" s="322"/>
      <c r="C81" s="322"/>
      <c r="D81" s="322"/>
      <c r="E81" s="322"/>
      <c r="F81" s="370"/>
      <c r="G81" s="336"/>
      <c r="H81" s="336"/>
      <c r="I81" s="336"/>
      <c r="J81" s="336"/>
      <c r="K81" s="336"/>
      <c r="L81" s="336"/>
      <c r="M81" s="336"/>
      <c r="N81" s="336"/>
      <c r="O81" s="336"/>
      <c r="P81" s="336"/>
      <c r="Q81" s="336"/>
      <c r="R81" s="336"/>
      <c r="S81" s="336"/>
      <c r="T81" s="336"/>
      <c r="U81" s="336"/>
      <c r="V81" s="336"/>
      <c r="W81" s="336"/>
      <c r="X81" s="336"/>
      <c r="Y81" s="336"/>
      <c r="Z81" s="354"/>
      <c r="AA81" s="354"/>
      <c r="AB81" s="354"/>
      <c r="AC81" s="354"/>
      <c r="AD81" s="354"/>
      <c r="AE81" s="314"/>
      <c r="AF81" s="314"/>
      <c r="AG81" s="314"/>
      <c r="AH81" s="487"/>
    </row>
    <row r="82" spans="1:34" ht="17.25" customHeight="1">
      <c r="A82" s="437"/>
      <c r="B82" s="323"/>
      <c r="C82" s="323"/>
      <c r="D82" s="323"/>
      <c r="E82" s="323"/>
      <c r="F82" s="371"/>
      <c r="G82" s="339"/>
      <c r="H82" s="339"/>
      <c r="I82" s="339"/>
      <c r="J82" s="339"/>
      <c r="K82" s="338"/>
      <c r="L82" s="338"/>
      <c r="M82" s="338"/>
      <c r="N82" s="338"/>
      <c r="O82" s="338"/>
      <c r="P82" s="338"/>
      <c r="Q82" s="338"/>
      <c r="R82" s="338"/>
      <c r="S82" s="338"/>
      <c r="T82" s="338"/>
      <c r="U82" s="338"/>
      <c r="V82" s="338"/>
      <c r="W82" s="338"/>
      <c r="X82" s="338"/>
      <c r="Y82" s="338"/>
      <c r="Z82" s="353"/>
      <c r="AA82" s="353"/>
      <c r="AB82" s="353"/>
      <c r="AC82" s="353"/>
      <c r="AD82" s="353"/>
      <c r="AE82" s="312"/>
      <c r="AF82" s="312"/>
      <c r="AG82" s="312"/>
      <c r="AH82" s="338"/>
    </row>
    <row r="83" spans="1:34" s="328" customFormat="1" ht="12.75">
      <c r="A83" s="504" t="s">
        <v>856</v>
      </c>
      <c r="B83" s="327"/>
      <c r="C83" s="327"/>
      <c r="D83" s="327"/>
      <c r="E83" s="327"/>
      <c r="F83" s="371"/>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26"/>
      <c r="AF83" s="326"/>
      <c r="AG83" s="326"/>
      <c r="AH83" s="337"/>
    </row>
    <row r="84" spans="1:34" s="447" customFormat="1" ht="38.25">
      <c r="A84" s="441">
        <v>11</v>
      </c>
      <c r="B84" s="442" t="s">
        <v>857</v>
      </c>
      <c r="C84" s="442" t="s">
        <v>858</v>
      </c>
      <c r="D84" s="442"/>
      <c r="E84" s="442"/>
      <c r="F84" s="443"/>
      <c r="G84" s="444"/>
      <c r="H84" s="444"/>
      <c r="I84" s="444"/>
      <c r="J84" s="444"/>
      <c r="K84" s="444"/>
      <c r="L84" s="444"/>
      <c r="M84" s="444"/>
      <c r="N84" s="444"/>
      <c r="O84" s="444"/>
      <c r="P84" s="444"/>
      <c r="Q84" s="444"/>
      <c r="R84" s="444"/>
      <c r="S84" s="444"/>
      <c r="T84" s="444"/>
      <c r="U84" s="444"/>
      <c r="V84" s="444"/>
      <c r="W84" s="444"/>
      <c r="X84" s="444"/>
      <c r="Y84" s="444"/>
      <c r="Z84" s="445"/>
      <c r="AA84" s="445"/>
      <c r="AB84" s="445"/>
      <c r="AC84" s="445"/>
      <c r="AD84" s="445"/>
      <c r="AE84" s="446"/>
      <c r="AF84" s="446"/>
      <c r="AG84" s="446"/>
      <c r="AH84" s="444"/>
    </row>
    <row r="85" spans="1:34" s="511" customFormat="1" ht="38.25">
      <c r="A85" s="505"/>
      <c r="B85" s="498" t="s">
        <v>903</v>
      </c>
      <c r="C85" s="498" t="s">
        <v>904</v>
      </c>
      <c r="D85" s="498"/>
      <c r="E85" s="498"/>
      <c r="F85" s="506" t="s">
        <v>275</v>
      </c>
      <c r="G85" s="507"/>
      <c r="H85" s="507"/>
      <c r="I85" s="507"/>
      <c r="J85" s="507" t="s">
        <v>286</v>
      </c>
      <c r="K85" s="507"/>
      <c r="L85" s="507"/>
      <c r="M85" s="507" t="s">
        <v>483</v>
      </c>
      <c r="N85" s="508"/>
      <c r="O85" s="508"/>
      <c r="P85" s="507"/>
      <c r="Q85" s="507"/>
      <c r="R85" s="508"/>
      <c r="S85" s="508"/>
      <c r="T85" s="508"/>
      <c r="U85" s="508">
        <v>0</v>
      </c>
      <c r="V85" s="508"/>
      <c r="W85" s="508"/>
      <c r="X85" s="508"/>
      <c r="Y85" s="508"/>
      <c r="Z85" s="509"/>
      <c r="AA85" s="509"/>
      <c r="AB85" s="509"/>
      <c r="AC85" s="509"/>
      <c r="AD85" s="509"/>
      <c r="AE85" s="510"/>
      <c r="AF85" s="510"/>
      <c r="AG85" s="510"/>
      <c r="AH85" s="508"/>
    </row>
    <row r="86" spans="1:34" ht="51">
      <c r="A86" s="437"/>
      <c r="B86" s="323" t="s">
        <v>766</v>
      </c>
      <c r="C86" s="323" t="s">
        <v>765</v>
      </c>
      <c r="D86" s="323" t="s">
        <v>732</v>
      </c>
      <c r="E86" s="323"/>
      <c r="F86" s="371" t="s">
        <v>275</v>
      </c>
      <c r="G86" s="339" t="s">
        <v>273</v>
      </c>
      <c r="H86" s="339"/>
      <c r="I86" s="339"/>
      <c r="J86" s="339" t="s">
        <v>283</v>
      </c>
      <c r="K86" s="339"/>
      <c r="L86" s="339"/>
      <c r="M86" s="339" t="s">
        <v>486</v>
      </c>
      <c r="N86" s="338"/>
      <c r="O86" s="338"/>
      <c r="P86" s="339"/>
      <c r="Q86" s="339"/>
      <c r="R86" s="338" t="s">
        <v>296</v>
      </c>
      <c r="S86" s="339">
        <v>2009</v>
      </c>
      <c r="T86" s="338"/>
      <c r="U86" s="338">
        <v>0</v>
      </c>
      <c r="V86" s="339" t="s">
        <v>316</v>
      </c>
      <c r="W86" s="339" t="s">
        <v>312</v>
      </c>
      <c r="X86" s="338"/>
      <c r="Y86" s="338"/>
      <c r="Z86" s="353">
        <v>869</v>
      </c>
      <c r="AA86" s="353"/>
      <c r="AB86" s="353"/>
      <c r="AC86" s="353"/>
      <c r="AD86" s="353"/>
      <c r="AE86" s="312"/>
      <c r="AF86" s="312"/>
      <c r="AG86" s="312"/>
      <c r="AH86" s="338"/>
    </row>
    <row r="87" spans="1:34">
      <c r="A87" s="437"/>
      <c r="B87" s="323"/>
      <c r="C87" s="323"/>
      <c r="D87" s="495" t="s">
        <v>733</v>
      </c>
      <c r="E87" s="323"/>
      <c r="F87" s="371"/>
      <c r="G87" s="339"/>
      <c r="H87" s="339"/>
      <c r="I87" s="339"/>
      <c r="J87" s="339"/>
      <c r="K87" s="339" t="s">
        <v>263</v>
      </c>
      <c r="L87" s="339"/>
      <c r="M87" s="339"/>
      <c r="N87" s="338"/>
      <c r="O87" s="338"/>
      <c r="P87" s="339"/>
      <c r="Q87" s="339"/>
      <c r="R87" s="338"/>
      <c r="S87" s="339"/>
      <c r="T87" s="338"/>
      <c r="U87" s="338"/>
      <c r="V87" s="339"/>
      <c r="W87" s="339"/>
      <c r="X87" s="338"/>
      <c r="Y87" s="338"/>
      <c r="Z87" s="353"/>
      <c r="AA87" s="353"/>
      <c r="AB87" s="353"/>
      <c r="AC87" s="353"/>
      <c r="AD87" s="353"/>
      <c r="AE87" s="312"/>
      <c r="AF87" s="312"/>
      <c r="AG87" s="312"/>
      <c r="AH87" s="338"/>
    </row>
    <row r="88" spans="1:34">
      <c r="A88" s="437"/>
      <c r="B88" s="323"/>
      <c r="C88" s="323"/>
      <c r="D88" s="495" t="s">
        <v>981</v>
      </c>
      <c r="E88" s="323"/>
      <c r="F88" s="371"/>
      <c r="G88" s="339"/>
      <c r="H88" s="339"/>
      <c r="I88" s="339"/>
      <c r="J88" s="339"/>
      <c r="K88" s="339" t="s">
        <v>742</v>
      </c>
      <c r="L88" s="339"/>
      <c r="M88" s="339"/>
      <c r="N88" s="338"/>
      <c r="O88" s="338"/>
      <c r="P88" s="339"/>
      <c r="Q88" s="339"/>
      <c r="R88" s="338"/>
      <c r="S88" s="339"/>
      <c r="T88" s="338"/>
      <c r="U88" s="338"/>
      <c r="V88" s="339"/>
      <c r="W88" s="339"/>
      <c r="X88" s="338"/>
      <c r="Y88" s="338"/>
      <c r="Z88" s="353"/>
      <c r="AA88" s="353"/>
      <c r="AB88" s="353"/>
      <c r="AC88" s="353"/>
      <c r="AD88" s="353"/>
      <c r="AE88" s="312"/>
      <c r="AF88" s="312"/>
      <c r="AG88" s="312"/>
      <c r="AH88" s="338"/>
    </row>
    <row r="89" spans="1:34" ht="38.25">
      <c r="A89" s="437"/>
      <c r="B89" s="395"/>
      <c r="C89" s="323" t="s">
        <v>63</v>
      </c>
      <c r="D89" s="323"/>
      <c r="E89" s="323"/>
      <c r="F89" s="371" t="s">
        <v>275</v>
      </c>
      <c r="G89" s="339"/>
      <c r="H89" s="339"/>
      <c r="I89" s="339"/>
      <c r="J89" s="339" t="s">
        <v>284</v>
      </c>
      <c r="K89" s="339"/>
      <c r="L89" s="339"/>
      <c r="M89" s="339"/>
      <c r="N89" s="338"/>
      <c r="O89" s="338"/>
      <c r="P89" s="339"/>
      <c r="Q89" s="339"/>
      <c r="R89" s="338"/>
      <c r="S89" s="338"/>
      <c r="T89" s="338"/>
      <c r="U89" s="338"/>
      <c r="V89" s="338"/>
      <c r="W89" s="338"/>
      <c r="X89" s="338"/>
      <c r="Y89" s="338"/>
      <c r="Z89" s="353"/>
      <c r="AA89" s="353"/>
      <c r="AB89" s="353"/>
      <c r="AC89" s="353"/>
      <c r="AD89" s="353"/>
      <c r="AE89" s="312"/>
      <c r="AF89" s="312"/>
      <c r="AG89" s="312"/>
      <c r="AH89" s="338"/>
    </row>
    <row r="90" spans="1:34" ht="18.75">
      <c r="A90" s="438"/>
      <c r="B90" s="323"/>
      <c r="C90" s="323" t="s">
        <v>905</v>
      </c>
      <c r="D90" s="323"/>
      <c r="E90" s="323"/>
      <c r="F90" s="371" t="s">
        <v>275</v>
      </c>
      <c r="G90" s="339" t="s">
        <v>273</v>
      </c>
      <c r="H90" s="339"/>
      <c r="I90" s="339"/>
      <c r="J90" s="339" t="s">
        <v>288</v>
      </c>
      <c r="K90" s="339"/>
      <c r="L90" s="339"/>
      <c r="M90" s="339" t="s">
        <v>484</v>
      </c>
      <c r="N90" s="338"/>
      <c r="O90" s="338"/>
      <c r="P90" s="338"/>
      <c r="Q90" s="339"/>
      <c r="R90" s="338"/>
      <c r="S90" s="338"/>
      <c r="T90" s="338"/>
      <c r="U90" s="338">
        <v>0</v>
      </c>
      <c r="V90" s="339"/>
      <c r="W90" s="339"/>
      <c r="X90" s="338"/>
      <c r="Y90" s="338"/>
      <c r="Z90" s="353"/>
      <c r="AA90" s="353"/>
      <c r="AB90" s="353"/>
      <c r="AC90" s="353"/>
      <c r="AD90" s="353"/>
      <c r="AE90" s="312"/>
      <c r="AF90" s="312"/>
      <c r="AG90" s="312"/>
      <c r="AH90" s="338"/>
    </row>
    <row r="91" spans="1:34" ht="25.5">
      <c r="A91" s="437"/>
      <c r="B91" s="475"/>
      <c r="C91" s="323" t="s">
        <v>62</v>
      </c>
      <c r="D91" s="323"/>
      <c r="E91" s="323"/>
      <c r="F91" s="371" t="s">
        <v>275</v>
      </c>
      <c r="G91" s="339" t="s">
        <v>273</v>
      </c>
      <c r="H91" s="339"/>
      <c r="I91" s="339"/>
      <c r="J91" s="339" t="s">
        <v>288</v>
      </c>
      <c r="K91" s="339"/>
      <c r="L91" s="339"/>
      <c r="M91" s="339" t="s">
        <v>486</v>
      </c>
      <c r="N91" s="338"/>
      <c r="O91" s="338"/>
      <c r="P91" s="339"/>
      <c r="Q91" s="339"/>
      <c r="R91" s="338"/>
      <c r="S91" s="338"/>
      <c r="T91" s="338"/>
      <c r="U91" s="338">
        <v>0</v>
      </c>
      <c r="V91" s="338"/>
      <c r="W91" s="338"/>
      <c r="X91" s="338"/>
      <c r="Y91" s="338"/>
      <c r="Z91" s="353"/>
      <c r="AA91" s="353"/>
      <c r="AB91" s="353"/>
      <c r="AC91" s="353"/>
      <c r="AD91" s="353"/>
      <c r="AE91" s="312"/>
      <c r="AF91" s="312"/>
      <c r="AG91" s="312"/>
      <c r="AH91" s="338"/>
    </row>
    <row r="92" spans="1:34" ht="38.25" hidden="1">
      <c r="A92" s="437"/>
      <c r="B92" s="323" t="s">
        <v>373</v>
      </c>
      <c r="C92" s="475"/>
      <c r="D92" s="475"/>
      <c r="E92" s="323"/>
      <c r="F92" s="371"/>
      <c r="G92" s="339"/>
      <c r="H92" s="339"/>
      <c r="I92" s="339"/>
      <c r="J92" s="339"/>
      <c r="K92" s="339"/>
      <c r="L92" s="339"/>
      <c r="M92" s="339"/>
      <c r="N92" s="338"/>
      <c r="O92" s="338"/>
      <c r="P92" s="339"/>
      <c r="Q92" s="339"/>
      <c r="R92" s="338"/>
      <c r="S92" s="338"/>
      <c r="T92" s="338"/>
      <c r="U92" s="338">
        <v>0</v>
      </c>
      <c r="V92" s="338"/>
      <c r="W92" s="338"/>
      <c r="X92" s="338"/>
      <c r="Y92" s="338"/>
      <c r="Z92" s="353"/>
      <c r="AA92" s="353"/>
      <c r="AB92" s="353"/>
      <c r="AC92" s="353"/>
      <c r="AD92" s="353"/>
      <c r="AE92" s="312"/>
      <c r="AF92" s="312"/>
      <c r="AG92" s="312"/>
      <c r="AH92" s="338"/>
    </row>
    <row r="93" spans="1:34" s="447" customFormat="1" ht="38.25">
      <c r="A93" s="441">
        <v>12</v>
      </c>
      <c r="B93" s="442" t="s">
        <v>982</v>
      </c>
      <c r="C93" s="442" t="s">
        <v>860</v>
      </c>
      <c r="D93" s="442"/>
      <c r="E93" s="442"/>
      <c r="F93" s="443"/>
      <c r="G93" s="444"/>
      <c r="H93" s="444"/>
      <c r="I93" s="444"/>
      <c r="J93" s="444"/>
      <c r="K93" s="444"/>
      <c r="L93" s="444"/>
      <c r="M93" s="444"/>
      <c r="N93" s="444"/>
      <c r="O93" s="444"/>
      <c r="P93" s="444"/>
      <c r="Q93" s="444"/>
      <c r="R93" s="444"/>
      <c r="S93" s="444"/>
      <c r="T93" s="444"/>
      <c r="U93" s="444"/>
      <c r="V93" s="444"/>
      <c r="W93" s="444"/>
      <c r="X93" s="444"/>
      <c r="Y93" s="444"/>
      <c r="Z93" s="445"/>
      <c r="AA93" s="445"/>
      <c r="AB93" s="445"/>
      <c r="AC93" s="445"/>
      <c r="AD93" s="445"/>
      <c r="AE93" s="446"/>
      <c r="AF93" s="446"/>
      <c r="AG93" s="446"/>
      <c r="AH93" s="444"/>
    </row>
    <row r="94" spans="1:34" ht="51" outlineLevel="1">
      <c r="A94" s="437"/>
      <c r="B94" s="323" t="s">
        <v>983</v>
      </c>
      <c r="C94" s="323" t="s">
        <v>984</v>
      </c>
      <c r="D94" s="323" t="s">
        <v>889</v>
      </c>
      <c r="E94" s="323"/>
      <c r="F94" s="371" t="s">
        <v>275</v>
      </c>
      <c r="G94" s="339" t="s">
        <v>273</v>
      </c>
      <c r="H94" s="339"/>
      <c r="I94" s="339"/>
      <c r="J94" s="339" t="s">
        <v>768</v>
      </c>
      <c r="K94" s="339"/>
      <c r="L94" s="339"/>
      <c r="M94" s="339" t="s">
        <v>486</v>
      </c>
      <c r="N94" s="338"/>
      <c r="O94" s="338"/>
      <c r="P94" s="339"/>
      <c r="Q94" s="339"/>
      <c r="R94" s="338"/>
      <c r="S94" s="338"/>
      <c r="T94" s="338"/>
      <c r="U94" s="338">
        <v>0</v>
      </c>
      <c r="V94" s="338"/>
      <c r="W94" s="338"/>
      <c r="X94" s="338"/>
      <c r="Y94" s="338"/>
      <c r="Z94" s="353"/>
      <c r="AA94" s="353"/>
      <c r="AB94" s="353"/>
      <c r="AC94" s="353"/>
      <c r="AD94" s="353"/>
      <c r="AE94" s="312"/>
      <c r="AF94" s="312"/>
      <c r="AG94" s="312"/>
      <c r="AH94" s="338"/>
    </row>
    <row r="95" spans="1:34" ht="38.25" hidden="1" outlineLevel="1">
      <c r="A95" s="437"/>
      <c r="B95" s="395"/>
      <c r="C95" s="323" t="s">
        <v>458</v>
      </c>
      <c r="D95" s="323"/>
      <c r="E95" s="323"/>
      <c r="F95" s="371" t="s">
        <v>275</v>
      </c>
      <c r="G95" s="339" t="s">
        <v>273</v>
      </c>
      <c r="H95" s="339"/>
      <c r="I95" s="339"/>
      <c r="J95" s="339" t="s">
        <v>288</v>
      </c>
      <c r="K95" s="339" t="s">
        <v>459</v>
      </c>
      <c r="L95" s="339"/>
      <c r="M95" s="339" t="s">
        <v>486</v>
      </c>
      <c r="N95" s="338"/>
      <c r="O95" s="338"/>
      <c r="P95" s="339"/>
      <c r="Q95" s="339"/>
      <c r="R95" s="338"/>
      <c r="S95" s="338"/>
      <c r="T95" s="338"/>
      <c r="U95" s="338">
        <v>0</v>
      </c>
      <c r="V95" s="338"/>
      <c r="W95" s="338"/>
      <c r="X95" s="338"/>
      <c r="Y95" s="338"/>
      <c r="Z95" s="353"/>
      <c r="AA95" s="353"/>
      <c r="AB95" s="353"/>
      <c r="AC95" s="353"/>
      <c r="AD95" s="353"/>
      <c r="AE95" s="312"/>
      <c r="AF95" s="312"/>
      <c r="AG95" s="312"/>
      <c r="AH95" s="338"/>
    </row>
    <row r="96" spans="1:34" ht="38.25" hidden="1">
      <c r="A96" s="437"/>
      <c r="B96" s="323" t="s">
        <v>388</v>
      </c>
      <c r="C96" s="323" t="s">
        <v>389</v>
      </c>
      <c r="D96" s="323"/>
      <c r="E96" s="323"/>
      <c r="F96" s="371" t="s">
        <v>275</v>
      </c>
      <c r="G96" s="339" t="s">
        <v>273</v>
      </c>
      <c r="H96" s="339"/>
      <c r="I96" s="339"/>
      <c r="J96" s="339" t="s">
        <v>284</v>
      </c>
      <c r="K96" s="339"/>
      <c r="L96" s="339"/>
      <c r="M96" s="339" t="s">
        <v>486</v>
      </c>
      <c r="N96" s="338"/>
      <c r="O96" s="338"/>
      <c r="P96" s="339"/>
      <c r="Q96" s="339"/>
      <c r="R96" s="338"/>
      <c r="S96" s="338"/>
      <c r="T96" s="338"/>
      <c r="U96" s="338">
        <v>0</v>
      </c>
      <c r="V96" s="338"/>
      <c r="W96" s="338"/>
      <c r="X96" s="338"/>
      <c r="Y96" s="338"/>
      <c r="Z96" s="353"/>
      <c r="AA96" s="353"/>
      <c r="AB96" s="353"/>
      <c r="AC96" s="353"/>
      <c r="AD96" s="353"/>
      <c r="AE96" s="312"/>
      <c r="AF96" s="312"/>
      <c r="AG96" s="312"/>
      <c r="AH96" s="338"/>
    </row>
    <row r="97" spans="1:34" ht="25.5" hidden="1">
      <c r="A97" s="437"/>
      <c r="B97" s="323" t="s">
        <v>573</v>
      </c>
      <c r="C97" s="323" t="s">
        <v>574</v>
      </c>
      <c r="D97" s="323"/>
      <c r="E97" s="323"/>
      <c r="F97" s="371" t="s">
        <v>275</v>
      </c>
      <c r="G97" s="339" t="s">
        <v>273</v>
      </c>
      <c r="H97" s="339"/>
      <c r="I97" s="339"/>
      <c r="J97" s="339" t="s">
        <v>283</v>
      </c>
      <c r="K97" s="339" t="s">
        <v>263</v>
      </c>
      <c r="L97" s="339"/>
      <c r="M97" s="339" t="s">
        <v>486</v>
      </c>
      <c r="N97" s="338"/>
      <c r="O97" s="338"/>
      <c r="P97" s="339"/>
      <c r="Q97" s="339"/>
      <c r="R97" s="338"/>
      <c r="S97" s="338"/>
      <c r="T97" s="338"/>
      <c r="U97" s="338">
        <v>0</v>
      </c>
      <c r="V97" s="338"/>
      <c r="W97" s="338"/>
      <c r="X97" s="338"/>
      <c r="Y97" s="338"/>
      <c r="Z97" s="353"/>
      <c r="AA97" s="353"/>
      <c r="AB97" s="353"/>
      <c r="AC97" s="353"/>
      <c r="AD97" s="353"/>
      <c r="AE97" s="312"/>
      <c r="AF97" s="312"/>
      <c r="AG97" s="312"/>
      <c r="AH97" s="338"/>
    </row>
    <row r="98" spans="1:34" s="447" customFormat="1" ht="38.25">
      <c r="A98" s="441">
        <v>13</v>
      </c>
      <c r="B98" s="442" t="s">
        <v>861</v>
      </c>
      <c r="C98" s="442" t="s">
        <v>862</v>
      </c>
      <c r="D98" s="442"/>
      <c r="E98" s="442"/>
      <c r="F98" s="443"/>
      <c r="G98" s="444"/>
      <c r="H98" s="444"/>
      <c r="I98" s="444"/>
      <c r="J98" s="444"/>
      <c r="K98" s="444"/>
      <c r="L98" s="444"/>
      <c r="M98" s="444"/>
      <c r="N98" s="444"/>
      <c r="O98" s="444"/>
      <c r="P98" s="444"/>
      <c r="Q98" s="444"/>
      <c r="R98" s="444"/>
      <c r="S98" s="444"/>
      <c r="T98" s="444"/>
      <c r="U98" s="444"/>
      <c r="V98" s="444"/>
      <c r="W98" s="444"/>
      <c r="X98" s="444"/>
      <c r="Y98" s="444"/>
      <c r="Z98" s="445"/>
      <c r="AA98" s="445"/>
      <c r="AB98" s="445"/>
      <c r="AC98" s="445"/>
      <c r="AD98" s="445"/>
      <c r="AE98" s="446"/>
      <c r="AF98" s="446"/>
      <c r="AG98" s="446"/>
      <c r="AH98" s="444"/>
    </row>
    <row r="99" spans="1:34" ht="38.25">
      <c r="A99" s="437"/>
      <c r="B99" s="323" t="s">
        <v>770</v>
      </c>
      <c r="C99" s="323" t="s">
        <v>988</v>
      </c>
      <c r="D99" s="323" t="s">
        <v>889</v>
      </c>
      <c r="E99" s="323"/>
      <c r="F99" s="371" t="s">
        <v>275</v>
      </c>
      <c r="G99" s="339" t="s">
        <v>273</v>
      </c>
      <c r="H99" s="339"/>
      <c r="I99" s="339"/>
      <c r="J99" s="339" t="s">
        <v>288</v>
      </c>
      <c r="K99" s="339" t="s">
        <v>445</v>
      </c>
      <c r="L99" s="339"/>
      <c r="M99" s="339" t="s">
        <v>486</v>
      </c>
      <c r="N99" s="338"/>
      <c r="O99" s="338"/>
      <c r="P99" s="339"/>
      <c r="Q99" s="339"/>
      <c r="R99" s="338"/>
      <c r="S99" s="338"/>
      <c r="T99" s="338"/>
      <c r="U99" s="338">
        <v>0</v>
      </c>
      <c r="V99" s="338"/>
      <c r="W99" s="338"/>
      <c r="X99" s="338"/>
      <c r="Y99" s="338"/>
      <c r="Z99" s="353"/>
      <c r="AA99" s="353"/>
      <c r="AB99" s="353"/>
      <c r="AC99" s="353"/>
      <c r="AD99" s="353"/>
      <c r="AE99" s="312"/>
      <c r="AF99" s="312"/>
      <c r="AG99" s="312"/>
      <c r="AH99" s="338"/>
    </row>
    <row r="100" spans="1:34" ht="38.25">
      <c r="A100" s="437"/>
      <c r="B100" s="323"/>
      <c r="C100" s="323" t="s">
        <v>907</v>
      </c>
      <c r="D100" s="323"/>
      <c r="E100" s="323"/>
      <c r="F100" s="371" t="s">
        <v>275</v>
      </c>
      <c r="G100" s="339" t="s">
        <v>273</v>
      </c>
      <c r="H100" s="339"/>
      <c r="I100" s="339"/>
      <c r="J100" s="339" t="s">
        <v>285</v>
      </c>
      <c r="K100" s="339" t="s">
        <v>342</v>
      </c>
      <c r="L100" s="339"/>
      <c r="M100" s="339" t="s">
        <v>486</v>
      </c>
      <c r="N100" s="338"/>
      <c r="O100" s="338"/>
      <c r="P100" s="339"/>
      <c r="Q100" s="339"/>
      <c r="R100" s="338"/>
      <c r="S100" s="338"/>
      <c r="T100" s="338"/>
      <c r="U100" s="338">
        <v>0</v>
      </c>
      <c r="V100" s="338"/>
      <c r="W100" s="338"/>
      <c r="X100" s="338"/>
      <c r="Y100" s="338"/>
      <c r="Z100" s="353"/>
      <c r="AA100" s="353"/>
      <c r="AB100" s="353"/>
      <c r="AC100" s="353"/>
      <c r="AD100" s="353"/>
      <c r="AE100" s="312"/>
      <c r="AF100" s="312"/>
      <c r="AG100" s="312"/>
      <c r="AH100" s="338"/>
    </row>
    <row r="101" spans="1:34" ht="38.25">
      <c r="A101" s="437"/>
      <c r="B101" s="323"/>
      <c r="C101" s="498" t="s">
        <v>906</v>
      </c>
      <c r="D101" s="498"/>
      <c r="E101" s="323"/>
      <c r="F101" s="371" t="s">
        <v>275</v>
      </c>
      <c r="G101" s="339" t="s">
        <v>273</v>
      </c>
      <c r="H101" s="339"/>
      <c r="I101" s="339"/>
      <c r="J101" s="339" t="s">
        <v>285</v>
      </c>
      <c r="K101" s="339" t="s">
        <v>342</v>
      </c>
      <c r="L101" s="339"/>
      <c r="M101" s="339" t="s">
        <v>486</v>
      </c>
      <c r="N101" s="338"/>
      <c r="O101" s="338"/>
      <c r="P101" s="339"/>
      <c r="Q101" s="339"/>
      <c r="R101" s="338"/>
      <c r="S101" s="338"/>
      <c r="T101" s="338"/>
      <c r="U101" s="338">
        <v>0</v>
      </c>
      <c r="V101" s="338"/>
      <c r="W101" s="338"/>
      <c r="X101" s="338"/>
      <c r="Y101" s="338"/>
      <c r="Z101" s="353"/>
      <c r="AA101" s="353"/>
      <c r="AB101" s="353"/>
      <c r="AC101" s="353"/>
      <c r="AD101" s="353"/>
      <c r="AE101" s="312"/>
      <c r="AF101" s="312"/>
      <c r="AG101" s="312"/>
      <c r="AH101" s="338"/>
    </row>
    <row r="102" spans="1:34" ht="17.25" customHeight="1">
      <c r="A102" s="437"/>
      <c r="B102" s="323"/>
      <c r="C102" s="323"/>
      <c r="D102" s="323"/>
      <c r="E102" s="323"/>
      <c r="F102" s="371"/>
      <c r="G102" s="339"/>
      <c r="H102" s="339"/>
      <c r="I102" s="339"/>
      <c r="J102" s="339"/>
      <c r="K102" s="338"/>
      <c r="L102" s="338"/>
      <c r="M102" s="338"/>
      <c r="N102" s="338"/>
      <c r="O102" s="338"/>
      <c r="P102" s="338"/>
      <c r="Q102" s="338"/>
      <c r="R102" s="338"/>
      <c r="S102" s="338"/>
      <c r="T102" s="338"/>
      <c r="U102" s="338"/>
      <c r="V102" s="338"/>
      <c r="W102" s="338"/>
      <c r="X102" s="338"/>
      <c r="Y102" s="338"/>
      <c r="Z102" s="353"/>
      <c r="AA102" s="353"/>
      <c r="AB102" s="353"/>
      <c r="AC102" s="353"/>
      <c r="AD102" s="353"/>
      <c r="AE102" s="312"/>
      <c r="AF102" s="312"/>
      <c r="AG102" s="312"/>
      <c r="AH102" s="338"/>
    </row>
    <row r="103" spans="1:34" s="328" customFormat="1" ht="12.75">
      <c r="A103" s="504" t="s">
        <v>863</v>
      </c>
      <c r="B103" s="327"/>
      <c r="C103" s="327"/>
      <c r="D103" s="327"/>
      <c r="E103" s="327"/>
      <c r="F103" s="371"/>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26"/>
      <c r="AF103" s="326"/>
      <c r="AG103" s="326"/>
      <c r="AH103" s="337"/>
    </row>
    <row r="104" spans="1:34" s="447" customFormat="1" ht="51">
      <c r="A104" s="441">
        <v>14</v>
      </c>
      <c r="B104" s="442" t="s">
        <v>639</v>
      </c>
      <c r="C104" s="442" t="s">
        <v>636</v>
      </c>
      <c r="D104" s="442"/>
      <c r="E104" s="442"/>
      <c r="F104" s="443"/>
      <c r="G104" s="444"/>
      <c r="H104" s="444"/>
      <c r="I104" s="444"/>
      <c r="J104" s="444"/>
      <c r="K104" s="444"/>
      <c r="L104" s="444"/>
      <c r="M104" s="444"/>
      <c r="N104" s="444"/>
      <c r="O104" s="444"/>
      <c r="P104" s="444"/>
      <c r="Q104" s="444"/>
      <c r="R104" s="444"/>
      <c r="S104" s="444"/>
      <c r="T104" s="444"/>
      <c r="U104" s="444"/>
      <c r="V104" s="444"/>
      <c r="W104" s="444"/>
      <c r="X104" s="444"/>
      <c r="Y104" s="444"/>
      <c r="Z104" s="445"/>
      <c r="AA104" s="445"/>
      <c r="AB104" s="445"/>
      <c r="AC104" s="445"/>
      <c r="AD104" s="445"/>
      <c r="AE104" s="446"/>
      <c r="AF104" s="446"/>
      <c r="AG104" s="446"/>
      <c r="AH104" s="444"/>
    </row>
    <row r="105" spans="1:34" ht="25.5">
      <c r="A105" s="437"/>
      <c r="B105" s="323" t="s">
        <v>59</v>
      </c>
      <c r="C105" s="323" t="s">
        <v>571</v>
      </c>
      <c r="D105" s="323" t="s">
        <v>889</v>
      </c>
      <c r="E105" s="327"/>
      <c r="F105" s="371" t="s">
        <v>275</v>
      </c>
      <c r="G105" s="338"/>
      <c r="H105" s="338"/>
      <c r="I105" s="338"/>
      <c r="J105" s="338" t="s">
        <v>288</v>
      </c>
      <c r="K105" s="339" t="s">
        <v>263</v>
      </c>
      <c r="L105" s="338"/>
      <c r="M105" s="339" t="s">
        <v>486</v>
      </c>
      <c r="N105" s="338"/>
      <c r="O105" s="338"/>
      <c r="P105" s="338"/>
      <c r="Q105" s="338"/>
      <c r="R105" s="338"/>
      <c r="S105" s="338"/>
      <c r="T105" s="338"/>
      <c r="U105" s="338">
        <v>0</v>
      </c>
      <c r="V105" s="338"/>
      <c r="W105" s="338"/>
      <c r="X105" s="338"/>
      <c r="Y105" s="338"/>
      <c r="Z105" s="353"/>
      <c r="AA105" s="353"/>
      <c r="AB105" s="353"/>
      <c r="AC105" s="353"/>
      <c r="AD105" s="353"/>
      <c r="AE105" s="312"/>
      <c r="AF105" s="312"/>
      <c r="AG105" s="312"/>
      <c r="AH105" s="338"/>
    </row>
    <row r="106" spans="1:34" ht="38.25">
      <c r="A106" s="437"/>
      <c r="B106" s="475"/>
      <c r="C106" s="323" t="s">
        <v>315</v>
      </c>
      <c r="D106" s="323" t="s">
        <v>908</v>
      </c>
      <c r="E106" s="324"/>
      <c r="F106" s="371" t="s">
        <v>275</v>
      </c>
      <c r="G106" s="338" t="s">
        <v>273</v>
      </c>
      <c r="H106" s="338"/>
      <c r="I106" s="339"/>
      <c r="J106" s="338" t="s">
        <v>283</v>
      </c>
      <c r="K106" s="339" t="s">
        <v>738</v>
      </c>
      <c r="L106" s="338"/>
      <c r="M106" s="338" t="s">
        <v>483</v>
      </c>
      <c r="N106" s="338"/>
      <c r="O106" s="338"/>
      <c r="P106" s="338"/>
      <c r="Q106" s="338"/>
      <c r="R106" s="338" t="s">
        <v>296</v>
      </c>
      <c r="S106" s="339">
        <v>2009</v>
      </c>
      <c r="T106" s="338"/>
      <c r="U106" s="338">
        <v>0</v>
      </c>
      <c r="V106" s="339" t="s">
        <v>316</v>
      </c>
      <c r="W106" s="339" t="s">
        <v>312</v>
      </c>
      <c r="X106" s="338"/>
      <c r="Y106" s="338"/>
      <c r="Z106" s="353">
        <f>AA106+AB106</f>
        <v>2696</v>
      </c>
      <c r="AA106" s="353">
        <v>1866</v>
      </c>
      <c r="AB106" s="353">
        <v>830</v>
      </c>
      <c r="AC106" s="353"/>
      <c r="AD106" s="353"/>
      <c r="AE106" s="312"/>
      <c r="AF106" s="312"/>
      <c r="AG106" s="312"/>
      <c r="AH106" s="338"/>
    </row>
    <row r="107" spans="1:34" ht="38.25">
      <c r="A107" s="437"/>
      <c r="B107" s="323"/>
      <c r="C107" s="323" t="s">
        <v>527</v>
      </c>
      <c r="D107" s="323" t="s">
        <v>711</v>
      </c>
      <c r="E107" s="327"/>
      <c r="F107" s="371" t="s">
        <v>275</v>
      </c>
      <c r="G107" s="338"/>
      <c r="H107" s="338"/>
      <c r="I107" s="338"/>
      <c r="J107" s="338" t="s">
        <v>288</v>
      </c>
      <c r="K107" s="339"/>
      <c r="L107" s="338"/>
      <c r="M107" s="339" t="s">
        <v>486</v>
      </c>
      <c r="N107" s="338"/>
      <c r="O107" s="338"/>
      <c r="P107" s="338"/>
      <c r="Q107" s="338"/>
      <c r="R107" s="338"/>
      <c r="S107" s="338"/>
      <c r="T107" s="338"/>
      <c r="U107" s="338">
        <v>0</v>
      </c>
      <c r="V107" s="338"/>
      <c r="W107" s="338"/>
      <c r="X107" s="338"/>
      <c r="Y107" s="338"/>
      <c r="Z107" s="353"/>
      <c r="AA107" s="353"/>
      <c r="AB107" s="353"/>
      <c r="AC107" s="353"/>
      <c r="AD107" s="353"/>
      <c r="AE107" s="312"/>
      <c r="AF107" s="312"/>
      <c r="AG107" s="312"/>
      <c r="AH107" s="338"/>
    </row>
    <row r="108" spans="1:34" s="447" customFormat="1" hidden="1" outlineLevel="1">
      <c r="A108" s="441">
        <v>3</v>
      </c>
      <c r="B108" s="442" t="s">
        <v>675</v>
      </c>
      <c r="C108" s="442"/>
      <c r="D108" s="442"/>
      <c r="E108" s="448"/>
      <c r="F108" s="443"/>
      <c r="G108" s="444"/>
      <c r="H108" s="444"/>
      <c r="I108" s="444"/>
      <c r="J108" s="444"/>
      <c r="K108" s="444"/>
      <c r="L108" s="444"/>
      <c r="M108" s="444"/>
      <c r="N108" s="444"/>
      <c r="O108" s="444"/>
      <c r="P108" s="444"/>
      <c r="Q108" s="444"/>
      <c r="R108" s="444"/>
      <c r="S108" s="444"/>
      <c r="T108" s="444"/>
      <c r="U108" s="444"/>
      <c r="V108" s="444"/>
      <c r="W108" s="444"/>
      <c r="X108" s="444"/>
      <c r="Y108" s="444"/>
      <c r="Z108" s="445"/>
      <c r="AA108" s="445"/>
      <c r="AB108" s="445"/>
      <c r="AC108" s="445"/>
      <c r="AD108" s="445"/>
      <c r="AE108" s="446"/>
      <c r="AF108" s="446"/>
      <c r="AG108" s="446"/>
      <c r="AH108" s="444"/>
    </row>
    <row r="109" spans="1:34" ht="51" hidden="1">
      <c r="A109" s="437"/>
      <c r="B109" s="323" t="s">
        <v>552</v>
      </c>
      <c r="C109" s="323" t="s">
        <v>676</v>
      </c>
      <c r="D109" s="323"/>
      <c r="E109" s="323"/>
      <c r="F109" s="371" t="s">
        <v>275</v>
      </c>
      <c r="G109" s="339"/>
      <c r="H109" s="339"/>
      <c r="I109" s="339"/>
      <c r="J109" s="339" t="s">
        <v>285</v>
      </c>
      <c r="K109" s="339" t="s">
        <v>674</v>
      </c>
      <c r="L109" s="339"/>
      <c r="M109" s="339" t="s">
        <v>486</v>
      </c>
      <c r="N109" s="338"/>
      <c r="O109" s="338"/>
      <c r="P109" s="339"/>
      <c r="Q109" s="339"/>
      <c r="R109" s="338"/>
      <c r="S109" s="338"/>
      <c r="T109" s="338"/>
      <c r="U109" s="338">
        <v>0</v>
      </c>
      <c r="V109" s="338"/>
      <c r="W109" s="338"/>
      <c r="X109" s="338"/>
      <c r="Y109" s="338"/>
      <c r="Z109" s="353"/>
      <c r="AA109" s="353"/>
      <c r="AB109" s="353"/>
      <c r="AC109" s="353"/>
      <c r="AD109" s="353"/>
      <c r="AE109" s="312"/>
      <c r="AF109" s="312"/>
      <c r="AG109" s="312"/>
      <c r="AH109" s="338"/>
    </row>
    <row r="110" spans="1:34" s="447" customFormat="1" ht="76.5">
      <c r="A110" s="441">
        <v>15</v>
      </c>
      <c r="B110" s="442" t="s">
        <v>989</v>
      </c>
      <c r="C110" s="442" t="s">
        <v>636</v>
      </c>
      <c r="D110" s="442"/>
      <c r="E110" s="442"/>
      <c r="F110" s="444"/>
      <c r="G110" s="444"/>
      <c r="H110" s="444"/>
      <c r="I110" s="444"/>
      <c r="J110" s="444"/>
      <c r="K110" s="444"/>
      <c r="L110" s="444"/>
      <c r="M110" s="444"/>
      <c r="N110" s="444"/>
      <c r="O110" s="444"/>
      <c r="P110" s="444"/>
      <c r="Q110" s="444"/>
      <c r="R110" s="444"/>
      <c r="S110" s="444"/>
      <c r="T110" s="444"/>
      <c r="U110" s="444"/>
      <c r="V110" s="444"/>
      <c r="W110" s="444"/>
      <c r="X110" s="444"/>
      <c r="Y110" s="444"/>
      <c r="Z110" s="445"/>
      <c r="AA110" s="445"/>
      <c r="AB110" s="445"/>
      <c r="AC110" s="445"/>
      <c r="AD110" s="445"/>
      <c r="AE110" s="446"/>
      <c r="AF110" s="446"/>
      <c r="AG110" s="446"/>
      <c r="AH110" s="444"/>
    </row>
    <row r="111" spans="1:34" s="352" customFormat="1" ht="25.5">
      <c r="A111" s="437"/>
      <c r="B111" s="323" t="s">
        <v>990</v>
      </c>
      <c r="C111" s="323" t="s">
        <v>746</v>
      </c>
      <c r="D111" s="323" t="s">
        <v>714</v>
      </c>
      <c r="E111" s="323"/>
      <c r="F111" s="371" t="s">
        <v>275</v>
      </c>
      <c r="G111" s="339" t="s">
        <v>273</v>
      </c>
      <c r="H111" s="339"/>
      <c r="I111" s="339"/>
      <c r="J111" s="339" t="s">
        <v>747</v>
      </c>
      <c r="K111" s="339" t="s">
        <v>742</v>
      </c>
      <c r="L111" s="339"/>
      <c r="M111" s="339" t="s">
        <v>483</v>
      </c>
      <c r="N111" s="339"/>
      <c r="O111" s="339"/>
      <c r="P111" s="339"/>
      <c r="Q111" s="339"/>
      <c r="R111" s="339" t="s">
        <v>296</v>
      </c>
      <c r="S111" s="339">
        <v>2009</v>
      </c>
      <c r="T111" s="339"/>
      <c r="U111" s="338">
        <v>0</v>
      </c>
      <c r="V111" s="339" t="s">
        <v>316</v>
      </c>
      <c r="W111" s="339" t="s">
        <v>312</v>
      </c>
      <c r="X111" s="338"/>
      <c r="Y111" s="339"/>
      <c r="Z111" s="356">
        <v>2458</v>
      </c>
      <c r="AA111" s="356"/>
      <c r="AB111" s="356"/>
      <c r="AC111" s="356"/>
      <c r="AD111" s="356"/>
      <c r="AE111" s="351"/>
      <c r="AF111" s="351"/>
      <c r="AG111" s="351"/>
      <c r="AH111" s="339"/>
    </row>
    <row r="112" spans="1:34">
      <c r="A112" s="437"/>
      <c r="B112" s="324"/>
      <c r="C112" s="324"/>
      <c r="D112" s="324"/>
      <c r="E112" s="324"/>
      <c r="F112" s="371"/>
      <c r="G112" s="338"/>
      <c r="H112" s="338"/>
      <c r="I112" s="339"/>
      <c r="J112" s="338"/>
      <c r="K112" s="338"/>
      <c r="L112" s="338"/>
      <c r="M112" s="338"/>
      <c r="N112" s="338"/>
      <c r="O112" s="338"/>
      <c r="P112" s="338"/>
      <c r="Q112" s="338"/>
      <c r="R112" s="338"/>
      <c r="S112" s="338"/>
      <c r="T112" s="338"/>
      <c r="U112" s="338"/>
      <c r="V112" s="338"/>
      <c r="W112" s="338"/>
      <c r="X112" s="338"/>
      <c r="Y112" s="338"/>
      <c r="Z112" s="353"/>
      <c r="AA112" s="353"/>
      <c r="AB112" s="353"/>
      <c r="AC112" s="353"/>
      <c r="AD112" s="353"/>
      <c r="AE112" s="312"/>
      <c r="AF112" s="312"/>
      <c r="AG112" s="312"/>
      <c r="AH112" s="338"/>
    </row>
    <row r="113" spans="1:34" s="328" customFormat="1" ht="12.75">
      <c r="A113" s="504" t="s">
        <v>991</v>
      </c>
      <c r="B113" s="327"/>
      <c r="C113" s="327"/>
      <c r="D113" s="327"/>
      <c r="E113" s="327"/>
      <c r="F113" s="371"/>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26"/>
      <c r="AF113" s="326"/>
      <c r="AG113" s="326"/>
      <c r="AH113" s="337"/>
    </row>
    <row r="114" spans="1:34" s="447" customFormat="1" ht="51">
      <c r="A114" s="441">
        <v>16</v>
      </c>
      <c r="B114" s="488" t="s">
        <v>648</v>
      </c>
      <c r="C114" s="442" t="s">
        <v>773</v>
      </c>
      <c r="D114" s="442"/>
      <c r="E114" s="448"/>
      <c r="F114" s="443"/>
      <c r="G114" s="444"/>
      <c r="H114" s="444"/>
      <c r="I114" s="444"/>
      <c r="J114" s="444"/>
      <c r="K114" s="444"/>
      <c r="L114" s="444"/>
      <c r="M114" s="444"/>
      <c r="N114" s="444"/>
      <c r="O114" s="444"/>
      <c r="P114" s="444"/>
      <c r="Q114" s="444"/>
      <c r="R114" s="444"/>
      <c r="S114" s="444"/>
      <c r="T114" s="444"/>
      <c r="U114" s="444"/>
      <c r="V114" s="444"/>
      <c r="W114" s="444"/>
      <c r="X114" s="444"/>
      <c r="Y114" s="444"/>
      <c r="Z114" s="445"/>
      <c r="AA114" s="445"/>
      <c r="AB114" s="445"/>
      <c r="AC114" s="445"/>
      <c r="AD114" s="445"/>
      <c r="AE114" s="446"/>
      <c r="AF114" s="446"/>
      <c r="AG114" s="446"/>
      <c r="AH114" s="444"/>
    </row>
    <row r="115" spans="1:34" ht="63.75">
      <c r="A115" s="437"/>
      <c r="B115" s="323" t="s">
        <v>454</v>
      </c>
      <c r="C115" s="323" t="s">
        <v>909</v>
      </c>
      <c r="D115" s="323" t="s">
        <v>778</v>
      </c>
      <c r="E115" s="327"/>
      <c r="F115" s="371" t="s">
        <v>275</v>
      </c>
      <c r="G115" s="338"/>
      <c r="H115" s="338"/>
      <c r="I115" s="338"/>
      <c r="J115" s="338" t="s">
        <v>288</v>
      </c>
      <c r="K115" s="339" t="s">
        <v>780</v>
      </c>
      <c r="L115" s="338"/>
      <c r="M115" s="339" t="s">
        <v>486</v>
      </c>
      <c r="N115" s="338"/>
      <c r="O115" s="338"/>
      <c r="P115" s="338"/>
      <c r="Q115" s="338"/>
      <c r="R115" s="338"/>
      <c r="S115" s="338"/>
      <c r="T115" s="338"/>
      <c r="U115" s="338">
        <v>0</v>
      </c>
      <c r="V115" s="338"/>
      <c r="W115" s="338"/>
      <c r="X115" s="338"/>
      <c r="Y115" s="338"/>
      <c r="Z115" s="353"/>
      <c r="AA115" s="353"/>
      <c r="AB115" s="353"/>
      <c r="AC115" s="353"/>
      <c r="AD115" s="353"/>
      <c r="AE115" s="312"/>
      <c r="AF115" s="312"/>
      <c r="AG115" s="312"/>
      <c r="AH115" s="338"/>
    </row>
    <row r="116" spans="1:34" ht="25.5">
      <c r="A116" s="437"/>
      <c r="B116" s="323"/>
      <c r="C116" s="323" t="s">
        <v>774</v>
      </c>
      <c r="D116" s="323"/>
      <c r="E116" s="327"/>
      <c r="F116" s="371" t="s">
        <v>275</v>
      </c>
      <c r="G116" s="338"/>
      <c r="H116" s="338"/>
      <c r="I116" s="338"/>
      <c r="J116" s="338" t="s">
        <v>288</v>
      </c>
      <c r="K116" s="339" t="s">
        <v>263</v>
      </c>
      <c r="L116" s="338"/>
      <c r="M116" s="339" t="s">
        <v>486</v>
      </c>
      <c r="N116" s="338"/>
      <c r="O116" s="338"/>
      <c r="P116" s="338"/>
      <c r="Q116" s="338"/>
      <c r="R116" s="338"/>
      <c r="S116" s="338"/>
      <c r="T116" s="338"/>
      <c r="U116" s="338">
        <v>0</v>
      </c>
      <c r="V116" s="338"/>
      <c r="W116" s="338"/>
      <c r="X116" s="338"/>
      <c r="Y116" s="338"/>
      <c r="Z116" s="353"/>
      <c r="AA116" s="353"/>
      <c r="AB116" s="353"/>
      <c r="AC116" s="353"/>
      <c r="AD116" s="353"/>
      <c r="AE116" s="312"/>
      <c r="AF116" s="312"/>
      <c r="AG116" s="312"/>
      <c r="AH116" s="338"/>
    </row>
    <row r="117" spans="1:34" ht="38.25">
      <c r="A117" s="437"/>
      <c r="B117" s="323"/>
      <c r="C117" s="323" t="s">
        <v>775</v>
      </c>
      <c r="D117" s="323"/>
      <c r="E117" s="327"/>
      <c r="F117" s="371" t="s">
        <v>275</v>
      </c>
      <c r="G117" s="338"/>
      <c r="H117" s="338"/>
      <c r="I117" s="338"/>
      <c r="J117" s="338" t="s">
        <v>288</v>
      </c>
      <c r="K117" s="339" t="s">
        <v>780</v>
      </c>
      <c r="L117" s="338"/>
      <c r="M117" s="339" t="s">
        <v>486</v>
      </c>
      <c r="N117" s="338"/>
      <c r="O117" s="338"/>
      <c r="P117" s="338"/>
      <c r="Q117" s="338"/>
      <c r="R117" s="338"/>
      <c r="S117" s="338"/>
      <c r="T117" s="338"/>
      <c r="U117" s="338">
        <v>0</v>
      </c>
      <c r="V117" s="338"/>
      <c r="W117" s="338"/>
      <c r="X117" s="338"/>
      <c r="Y117" s="338"/>
      <c r="Z117" s="353"/>
      <c r="AA117" s="353"/>
      <c r="AB117" s="353"/>
      <c r="AC117" s="353"/>
      <c r="AD117" s="353"/>
      <c r="AE117" s="312"/>
      <c r="AF117" s="312"/>
      <c r="AG117" s="312"/>
      <c r="AH117" s="338"/>
    </row>
    <row r="118" spans="1:34">
      <c r="A118" s="437"/>
      <c r="B118" s="323"/>
      <c r="C118" s="323" t="s">
        <v>777</v>
      </c>
      <c r="D118" s="323"/>
      <c r="E118" s="327"/>
      <c r="F118" s="371" t="s">
        <v>275</v>
      </c>
      <c r="G118" s="338" t="s">
        <v>273</v>
      </c>
      <c r="H118" s="338"/>
      <c r="I118" s="338"/>
      <c r="J118" s="338" t="s">
        <v>288</v>
      </c>
      <c r="K118" s="339" t="s">
        <v>744</v>
      </c>
      <c r="L118" s="338"/>
      <c r="M118" s="339" t="s">
        <v>486</v>
      </c>
      <c r="N118" s="338"/>
      <c r="O118" s="338"/>
      <c r="P118" s="338"/>
      <c r="Q118" s="338"/>
      <c r="R118" s="338"/>
      <c r="S118" s="338"/>
      <c r="T118" s="338"/>
      <c r="U118" s="338">
        <v>0</v>
      </c>
      <c r="V118" s="338"/>
      <c r="W118" s="338"/>
      <c r="X118" s="338"/>
      <c r="Y118" s="338"/>
      <c r="Z118" s="353"/>
      <c r="AA118" s="353"/>
      <c r="AB118" s="353"/>
      <c r="AC118" s="353"/>
      <c r="AD118" s="353"/>
      <c r="AE118" s="312"/>
      <c r="AF118" s="312"/>
      <c r="AG118" s="312"/>
      <c r="AH118" s="338"/>
    </row>
    <row r="119" spans="1:34" ht="25.5">
      <c r="A119" s="437"/>
      <c r="B119" s="323" t="s">
        <v>60</v>
      </c>
      <c r="C119" s="323" t="s">
        <v>456</v>
      </c>
      <c r="D119" s="323"/>
      <c r="E119" s="327"/>
      <c r="F119" s="371" t="s">
        <v>275</v>
      </c>
      <c r="G119" s="338" t="s">
        <v>273</v>
      </c>
      <c r="H119" s="338"/>
      <c r="I119" s="338"/>
      <c r="J119" s="338" t="s">
        <v>288</v>
      </c>
      <c r="K119" s="339" t="s">
        <v>781</v>
      </c>
      <c r="L119" s="338"/>
      <c r="M119" s="339" t="s">
        <v>486</v>
      </c>
      <c r="N119" s="338"/>
      <c r="O119" s="338"/>
      <c r="P119" s="338"/>
      <c r="Q119" s="338"/>
      <c r="R119" s="338"/>
      <c r="S119" s="338"/>
      <c r="T119" s="338"/>
      <c r="U119" s="338">
        <v>0</v>
      </c>
      <c r="V119" s="338"/>
      <c r="W119" s="338"/>
      <c r="X119" s="338"/>
      <c r="Y119" s="338"/>
      <c r="Z119" s="353"/>
      <c r="AA119" s="353"/>
      <c r="AB119" s="353"/>
      <c r="AC119" s="353"/>
      <c r="AD119" s="353"/>
      <c r="AE119" s="312"/>
      <c r="AF119" s="312"/>
      <c r="AG119" s="312"/>
      <c r="AH119" s="338"/>
    </row>
    <row r="120" spans="1:34" ht="38.25">
      <c r="A120" s="437"/>
      <c r="B120" s="323"/>
      <c r="C120" s="323" t="s">
        <v>779</v>
      </c>
      <c r="D120" s="323"/>
      <c r="E120" s="323"/>
      <c r="F120" s="371" t="s">
        <v>275</v>
      </c>
      <c r="G120" s="339" t="s">
        <v>273</v>
      </c>
      <c r="H120" s="339"/>
      <c r="I120" s="339"/>
      <c r="J120" s="339" t="s">
        <v>284</v>
      </c>
      <c r="K120" s="339" t="s">
        <v>782</v>
      </c>
      <c r="L120" s="339"/>
      <c r="M120" s="339" t="s">
        <v>486</v>
      </c>
      <c r="N120" s="338"/>
      <c r="O120" s="338"/>
      <c r="P120" s="339"/>
      <c r="Q120" s="339"/>
      <c r="R120" s="338"/>
      <c r="S120" s="338"/>
      <c r="T120" s="338"/>
      <c r="U120" s="338">
        <v>0</v>
      </c>
      <c r="V120" s="338"/>
      <c r="W120" s="338"/>
      <c r="X120" s="338"/>
      <c r="Y120" s="338"/>
      <c r="Z120" s="353"/>
      <c r="AA120" s="353"/>
      <c r="AB120" s="353"/>
      <c r="AC120" s="353"/>
      <c r="AD120" s="353"/>
      <c r="AE120" s="312"/>
      <c r="AF120" s="312"/>
      <c r="AG120" s="312"/>
      <c r="AH120" s="338"/>
    </row>
    <row r="121" spans="1:34" s="328" customFormat="1" ht="12.75">
      <c r="A121" s="504" t="s">
        <v>992</v>
      </c>
      <c r="B121" s="327"/>
      <c r="C121" s="327"/>
      <c r="D121" s="327"/>
      <c r="E121" s="327"/>
      <c r="F121" s="371"/>
      <c r="G121" s="337"/>
      <c r="H121" s="337"/>
      <c r="I121" s="337"/>
      <c r="J121" s="337"/>
      <c r="K121" s="337"/>
      <c r="L121" s="337"/>
      <c r="M121" s="337"/>
      <c r="N121" s="337"/>
      <c r="O121" s="337"/>
      <c r="P121" s="337"/>
      <c r="Q121" s="337"/>
      <c r="R121" s="337"/>
      <c r="S121" s="337"/>
      <c r="T121" s="337"/>
      <c r="U121" s="337"/>
      <c r="V121" s="337"/>
      <c r="W121" s="337"/>
      <c r="X121" s="337"/>
      <c r="Y121" s="337"/>
      <c r="Z121" s="337"/>
      <c r="AA121" s="337"/>
      <c r="AB121" s="337"/>
      <c r="AC121" s="337"/>
      <c r="AD121" s="337"/>
      <c r="AE121" s="326"/>
      <c r="AF121" s="326"/>
      <c r="AG121" s="326"/>
      <c r="AH121" s="337"/>
    </row>
    <row r="122" spans="1:34" s="447" customFormat="1" ht="38.25">
      <c r="A122" s="441">
        <v>17</v>
      </c>
      <c r="B122" s="488" t="s">
        <v>671</v>
      </c>
      <c r="C122" s="442" t="s">
        <v>672</v>
      </c>
      <c r="D122" s="442"/>
      <c r="E122" s="442"/>
      <c r="F122" s="443"/>
      <c r="G122" s="444"/>
      <c r="H122" s="444"/>
      <c r="I122" s="444"/>
      <c r="J122" s="444"/>
      <c r="K122" s="444"/>
      <c r="L122" s="444"/>
      <c r="M122" s="444" t="s">
        <v>486</v>
      </c>
      <c r="N122" s="444"/>
      <c r="O122" s="444"/>
      <c r="P122" s="444"/>
      <c r="Q122" s="444"/>
      <c r="R122" s="444"/>
      <c r="S122" s="444"/>
      <c r="T122" s="444"/>
      <c r="U122" s="444">
        <v>0</v>
      </c>
      <c r="V122" s="444"/>
      <c r="W122" s="444"/>
      <c r="X122" s="444"/>
      <c r="Y122" s="444"/>
      <c r="Z122" s="445"/>
      <c r="AA122" s="445"/>
      <c r="AB122" s="445"/>
      <c r="AC122" s="445"/>
      <c r="AD122" s="445"/>
      <c r="AE122" s="446"/>
      <c r="AF122" s="446"/>
      <c r="AG122" s="446"/>
      <c r="AH122" s="444"/>
    </row>
    <row r="123" spans="1:34" ht="38.25">
      <c r="A123" s="438"/>
      <c r="B123" s="323" t="s">
        <v>383</v>
      </c>
      <c r="C123" s="323" t="s">
        <v>814</v>
      </c>
      <c r="D123" s="323" t="s">
        <v>939</v>
      </c>
      <c r="E123" s="323"/>
      <c r="F123" s="371" t="s">
        <v>275</v>
      </c>
      <c r="G123" s="339" t="s">
        <v>273</v>
      </c>
      <c r="H123" s="339"/>
      <c r="I123" s="339"/>
      <c r="J123" s="339" t="s">
        <v>283</v>
      </c>
      <c r="K123" s="339" t="s">
        <v>328</v>
      </c>
      <c r="L123" s="339"/>
      <c r="M123" s="339" t="s">
        <v>484</v>
      </c>
      <c r="N123" s="338"/>
      <c r="O123" s="338"/>
      <c r="P123" s="338"/>
      <c r="Q123" s="339"/>
      <c r="R123" s="338"/>
      <c r="S123" s="338">
        <v>2010</v>
      </c>
      <c r="T123" s="338"/>
      <c r="U123" s="338">
        <v>0</v>
      </c>
      <c r="V123" s="339" t="s">
        <v>316</v>
      </c>
      <c r="W123" s="339" t="s">
        <v>312</v>
      </c>
      <c r="X123" s="338"/>
      <c r="Y123" s="338"/>
      <c r="Z123" s="353">
        <f>AA123+AB123</f>
        <v>470</v>
      </c>
      <c r="AA123" s="353"/>
      <c r="AB123" s="353">
        <v>470</v>
      </c>
      <c r="AC123" s="353"/>
      <c r="AD123" s="353"/>
      <c r="AE123" s="312"/>
      <c r="AF123" s="312"/>
      <c r="AG123" s="312"/>
      <c r="AH123" s="338"/>
    </row>
    <row r="124" spans="1:34" ht="38.25">
      <c r="A124" s="438"/>
      <c r="B124" s="323" t="s">
        <v>940</v>
      </c>
      <c r="C124" s="323" t="s">
        <v>941</v>
      </c>
      <c r="D124" s="323" t="s">
        <v>942</v>
      </c>
      <c r="E124" s="323"/>
      <c r="F124" s="371" t="s">
        <v>275</v>
      </c>
      <c r="G124" s="339" t="s">
        <v>273</v>
      </c>
      <c r="H124" s="339"/>
      <c r="I124" s="339"/>
      <c r="J124" s="339" t="s">
        <v>288</v>
      </c>
      <c r="K124" s="339" t="s">
        <v>473</v>
      </c>
      <c r="L124" s="339"/>
      <c r="M124" s="339" t="s">
        <v>484</v>
      </c>
      <c r="N124" s="338"/>
      <c r="O124" s="338"/>
      <c r="P124" s="338"/>
      <c r="Q124" s="339"/>
      <c r="R124" s="338"/>
      <c r="S124" s="338"/>
      <c r="T124" s="338"/>
      <c r="U124" s="338">
        <v>0</v>
      </c>
      <c r="V124" s="339"/>
      <c r="W124" s="339"/>
      <c r="X124" s="338"/>
      <c r="Y124" s="338"/>
      <c r="Z124" s="353"/>
      <c r="AA124" s="353"/>
      <c r="AB124" s="353"/>
      <c r="AC124" s="353"/>
      <c r="AD124" s="353"/>
      <c r="AE124" s="312"/>
      <c r="AF124" s="312"/>
      <c r="AG124" s="312"/>
      <c r="AH124" s="338"/>
    </row>
    <row r="125" spans="1:34" ht="38.25">
      <c r="A125" s="438"/>
      <c r="B125" s="323" t="s">
        <v>474</v>
      </c>
      <c r="C125" s="323" t="s">
        <v>477</v>
      </c>
      <c r="D125" s="323"/>
      <c r="E125" s="323"/>
      <c r="F125" s="371" t="s">
        <v>275</v>
      </c>
      <c r="G125" s="339" t="s">
        <v>273</v>
      </c>
      <c r="H125" s="339"/>
      <c r="I125" s="339"/>
      <c r="J125" s="339" t="s">
        <v>288</v>
      </c>
      <c r="K125" s="339" t="s">
        <v>473</v>
      </c>
      <c r="L125" s="339"/>
      <c r="M125" s="339" t="s">
        <v>484</v>
      </c>
      <c r="N125" s="338"/>
      <c r="O125" s="338"/>
      <c r="P125" s="338"/>
      <c r="Q125" s="339"/>
      <c r="R125" s="338"/>
      <c r="S125" s="338"/>
      <c r="T125" s="338"/>
      <c r="U125" s="338">
        <v>0</v>
      </c>
      <c r="V125" s="339"/>
      <c r="W125" s="339"/>
      <c r="X125" s="338"/>
      <c r="Y125" s="338"/>
      <c r="Z125" s="353"/>
      <c r="AA125" s="353"/>
      <c r="AB125" s="353"/>
      <c r="AC125" s="353"/>
      <c r="AD125" s="353"/>
      <c r="AE125" s="312"/>
      <c r="AF125" s="312"/>
      <c r="AG125" s="312"/>
      <c r="AH125" s="338"/>
    </row>
    <row r="126" spans="1:34" ht="38.25">
      <c r="A126" s="438"/>
      <c r="B126" s="323" t="s">
        <v>632</v>
      </c>
      <c r="C126" s="323" t="s">
        <v>943</v>
      </c>
      <c r="D126" s="323" t="s">
        <v>944</v>
      </c>
      <c r="E126" s="323"/>
      <c r="F126" s="371"/>
      <c r="G126" s="339"/>
      <c r="H126" s="339"/>
      <c r="I126" s="339"/>
      <c r="J126" s="339"/>
      <c r="K126" s="339"/>
      <c r="L126" s="339"/>
      <c r="M126" s="339"/>
      <c r="N126" s="338"/>
      <c r="O126" s="338"/>
      <c r="P126" s="338"/>
      <c r="Q126" s="339"/>
      <c r="R126" s="338"/>
      <c r="S126" s="338"/>
      <c r="T126" s="338"/>
      <c r="U126" s="338"/>
      <c r="V126" s="339"/>
      <c r="W126" s="339"/>
      <c r="X126" s="338"/>
      <c r="Y126" s="338"/>
      <c r="Z126" s="353"/>
      <c r="AA126" s="353"/>
      <c r="AB126" s="353"/>
      <c r="AC126" s="353"/>
      <c r="AD126" s="353"/>
      <c r="AE126" s="312"/>
      <c r="AF126" s="312"/>
      <c r="AG126" s="312"/>
      <c r="AH126" s="338"/>
    </row>
    <row r="127" spans="1:34" ht="51">
      <c r="A127" s="437"/>
      <c r="B127" s="320" t="s">
        <v>985</v>
      </c>
      <c r="C127" s="323" t="s">
        <v>986</v>
      </c>
      <c r="D127" s="323"/>
      <c r="E127" s="323"/>
      <c r="F127" s="371" t="s">
        <v>275</v>
      </c>
      <c r="G127" s="339" t="s">
        <v>273</v>
      </c>
      <c r="H127" s="339"/>
      <c r="I127" s="339"/>
      <c r="J127" s="339" t="s">
        <v>288</v>
      </c>
      <c r="K127" s="339" t="s">
        <v>987</v>
      </c>
      <c r="L127" s="339"/>
      <c r="M127" s="339" t="s">
        <v>486</v>
      </c>
      <c r="N127" s="338"/>
      <c r="O127" s="338"/>
      <c r="P127" s="339"/>
      <c r="Q127" s="339"/>
      <c r="R127" s="338"/>
      <c r="S127" s="338"/>
      <c r="T127" s="338"/>
      <c r="U127" s="338">
        <v>0</v>
      </c>
      <c r="V127" s="338"/>
      <c r="W127" s="338"/>
      <c r="X127" s="338"/>
      <c r="Y127" s="338"/>
      <c r="Z127" s="353"/>
      <c r="AA127" s="353"/>
      <c r="AB127" s="353"/>
      <c r="AC127" s="353"/>
      <c r="AD127" s="353"/>
      <c r="AE127" s="312"/>
      <c r="AF127" s="312"/>
      <c r="AG127" s="312"/>
      <c r="AH127" s="338"/>
    </row>
    <row r="128" spans="1:34" s="328" customFormat="1" ht="12.75">
      <c r="A128" s="504" t="s">
        <v>996</v>
      </c>
      <c r="B128" s="327"/>
      <c r="C128" s="327"/>
      <c r="D128" s="327"/>
      <c r="E128" s="327"/>
      <c r="F128" s="371"/>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c r="AD128" s="337"/>
      <c r="AE128" s="326"/>
      <c r="AF128" s="326"/>
      <c r="AG128" s="326"/>
      <c r="AH128" s="337"/>
    </row>
    <row r="129" spans="1:39" s="447" customFormat="1" ht="38.25">
      <c r="A129" s="441">
        <v>18</v>
      </c>
      <c r="B129" s="488" t="s">
        <v>997</v>
      </c>
      <c r="C129" s="442" t="s">
        <v>998</v>
      </c>
      <c r="D129" s="442"/>
      <c r="E129" s="448"/>
      <c r="F129" s="443"/>
      <c r="G129" s="444"/>
      <c r="H129" s="444"/>
      <c r="I129" s="444"/>
      <c r="J129" s="444"/>
      <c r="K129" s="444"/>
      <c r="L129" s="444"/>
      <c r="M129" s="444"/>
      <c r="N129" s="444"/>
      <c r="O129" s="444"/>
      <c r="P129" s="444"/>
      <c r="Q129" s="444"/>
      <c r="R129" s="444"/>
      <c r="S129" s="444"/>
      <c r="T129" s="444"/>
      <c r="U129" s="444"/>
      <c r="V129" s="444"/>
      <c r="W129" s="444"/>
      <c r="X129" s="444"/>
      <c r="Y129" s="444"/>
      <c r="Z129" s="445"/>
      <c r="AA129" s="445"/>
      <c r="AB129" s="445"/>
      <c r="AC129" s="445"/>
      <c r="AD129" s="445"/>
      <c r="AE129" s="446"/>
      <c r="AF129" s="446"/>
      <c r="AG129" s="446"/>
      <c r="AH129" s="444"/>
    </row>
    <row r="130" spans="1:39" s="522" customFormat="1" ht="51">
      <c r="A130" s="518"/>
      <c r="B130" s="519" t="s">
        <v>999</v>
      </c>
      <c r="C130" s="519" t="s">
        <v>1000</v>
      </c>
      <c r="D130" s="323" t="s">
        <v>889</v>
      </c>
      <c r="E130" s="519"/>
      <c r="F130" s="465" t="s">
        <v>275</v>
      </c>
      <c r="G130" s="465"/>
      <c r="H130" s="465"/>
      <c r="I130" s="465"/>
      <c r="J130" s="465"/>
      <c r="K130" s="465" t="s">
        <v>744</v>
      </c>
      <c r="L130" s="465"/>
      <c r="M130" s="339" t="s">
        <v>484</v>
      </c>
      <c r="N130" s="465"/>
      <c r="O130" s="465"/>
      <c r="P130" s="465"/>
      <c r="Q130" s="465"/>
      <c r="R130" s="465"/>
      <c r="S130" s="465"/>
      <c r="T130" s="465"/>
      <c r="U130" s="465">
        <v>0</v>
      </c>
      <c r="V130" s="465"/>
      <c r="W130" s="465"/>
      <c r="X130" s="465"/>
      <c r="Y130" s="465"/>
      <c r="Z130" s="520"/>
      <c r="AA130" s="520"/>
      <c r="AB130" s="520"/>
      <c r="AC130" s="520"/>
      <c r="AD130" s="520"/>
      <c r="AE130" s="521"/>
      <c r="AF130" s="521"/>
      <c r="AG130" s="521"/>
      <c r="AH130" s="465"/>
    </row>
    <row r="131" spans="1:39">
      <c r="A131" s="437"/>
      <c r="B131" s="323"/>
      <c r="C131" s="323"/>
      <c r="D131" s="323"/>
      <c r="E131" s="323"/>
      <c r="F131" s="371"/>
      <c r="G131" s="339"/>
      <c r="H131" s="339"/>
      <c r="I131" s="339"/>
      <c r="J131" s="339"/>
      <c r="K131" s="338"/>
      <c r="L131" s="338"/>
      <c r="M131" s="338"/>
      <c r="N131" s="338"/>
      <c r="O131" s="338"/>
      <c r="P131" s="338"/>
      <c r="Q131" s="338"/>
      <c r="R131" s="338"/>
      <c r="S131" s="338"/>
      <c r="T131" s="338"/>
      <c r="U131" s="338"/>
      <c r="V131" s="338"/>
      <c r="W131" s="338"/>
      <c r="X131" s="338"/>
      <c r="Y131" s="338"/>
      <c r="Z131" s="353"/>
      <c r="AA131" s="353"/>
      <c r="AB131" s="353"/>
      <c r="AC131" s="353"/>
      <c r="AD131" s="353"/>
      <c r="AE131" s="312"/>
      <c r="AF131" s="312"/>
      <c r="AG131" s="312"/>
      <c r="AH131" s="338"/>
    </row>
    <row r="132" spans="1:39">
      <c r="A132" s="437"/>
      <c r="B132" s="323"/>
      <c r="C132" s="323"/>
      <c r="D132" s="323"/>
      <c r="E132" s="327"/>
      <c r="F132" s="371"/>
      <c r="G132" s="338"/>
      <c r="H132" s="338"/>
      <c r="I132" s="339"/>
      <c r="J132" s="338"/>
      <c r="K132" s="339"/>
      <c r="L132" s="339"/>
      <c r="M132" s="338"/>
      <c r="N132" s="338"/>
      <c r="O132" s="338"/>
      <c r="P132" s="339"/>
      <c r="Q132" s="339"/>
      <c r="R132" s="338"/>
      <c r="S132" s="338"/>
      <c r="T132" s="338"/>
      <c r="U132" s="337"/>
      <c r="V132" s="338"/>
      <c r="W132" s="338"/>
      <c r="X132" s="338"/>
      <c r="Y132" s="338"/>
      <c r="Z132" s="353"/>
      <c r="AA132" s="353"/>
      <c r="AB132" s="353"/>
      <c r="AC132" s="353"/>
      <c r="AD132" s="353"/>
      <c r="AE132" s="312"/>
      <c r="AF132" s="312"/>
      <c r="AG132" s="312"/>
      <c r="AH132" s="338"/>
    </row>
    <row r="133" spans="1:39" ht="12.75">
      <c r="A133" s="503" t="s">
        <v>235</v>
      </c>
      <c r="B133" s="322"/>
      <c r="C133" s="322"/>
      <c r="D133" s="322"/>
      <c r="E133" s="322"/>
      <c r="F133" s="370"/>
      <c r="G133" s="336"/>
      <c r="H133" s="336"/>
      <c r="I133" s="336"/>
      <c r="J133" s="336"/>
      <c r="K133" s="336"/>
      <c r="L133" s="336"/>
      <c r="M133" s="336"/>
      <c r="N133" s="336"/>
      <c r="O133" s="336"/>
      <c r="P133" s="336"/>
      <c r="Q133" s="336"/>
      <c r="R133" s="336"/>
      <c r="S133" s="336"/>
      <c r="T133" s="336"/>
      <c r="U133" s="336"/>
      <c r="V133" s="336"/>
      <c r="W133" s="336"/>
      <c r="X133" s="336"/>
      <c r="Y133" s="336"/>
      <c r="Z133" s="354"/>
      <c r="AA133" s="354"/>
      <c r="AB133" s="354"/>
      <c r="AC133" s="354"/>
      <c r="AD133" s="354"/>
      <c r="AE133" s="314"/>
      <c r="AF133" s="314"/>
      <c r="AG133" s="314"/>
      <c r="AH133" s="487"/>
    </row>
    <row r="134" spans="1:39">
      <c r="A134" s="437"/>
      <c r="B134" s="323"/>
      <c r="C134" s="323"/>
      <c r="D134" s="323"/>
      <c r="E134" s="327"/>
      <c r="F134" s="371"/>
      <c r="G134" s="337"/>
      <c r="H134" s="337"/>
      <c r="I134" s="339"/>
      <c r="J134" s="338"/>
      <c r="K134" s="339"/>
      <c r="L134" s="339"/>
      <c r="M134" s="338"/>
      <c r="N134" s="338"/>
      <c r="O134" s="338"/>
      <c r="P134" s="339"/>
      <c r="Q134" s="339"/>
      <c r="R134" s="338"/>
      <c r="S134" s="338"/>
      <c r="T134" s="338"/>
      <c r="U134" s="337"/>
      <c r="V134" s="338"/>
      <c r="W134" s="338"/>
      <c r="X134" s="338"/>
      <c r="Y134" s="338"/>
      <c r="Z134" s="353"/>
      <c r="AA134" s="353"/>
      <c r="AB134" s="353"/>
      <c r="AC134" s="353"/>
      <c r="AD134" s="353"/>
      <c r="AE134" s="312"/>
      <c r="AF134" s="312"/>
      <c r="AG134" s="312"/>
      <c r="AH134" s="338"/>
    </row>
    <row r="135" spans="1:39" s="447" customFormat="1" ht="38.25">
      <c r="A135" s="441">
        <v>19</v>
      </c>
      <c r="B135" s="488" t="s">
        <v>911</v>
      </c>
      <c r="C135" s="442" t="s">
        <v>912</v>
      </c>
      <c r="D135" s="442"/>
      <c r="E135" s="448"/>
      <c r="F135" s="443"/>
      <c r="G135" s="444"/>
      <c r="H135" s="444"/>
      <c r="I135" s="444"/>
      <c r="J135" s="444"/>
      <c r="K135" s="444"/>
      <c r="L135" s="444"/>
      <c r="M135" s="444"/>
      <c r="N135" s="444"/>
      <c r="O135" s="444"/>
      <c r="P135" s="444"/>
      <c r="Q135" s="444"/>
      <c r="R135" s="444"/>
      <c r="S135" s="444"/>
      <c r="T135" s="444"/>
      <c r="U135" s="444"/>
      <c r="V135" s="444"/>
      <c r="W135" s="444"/>
      <c r="X135" s="444"/>
      <c r="Y135" s="444"/>
      <c r="Z135" s="445"/>
      <c r="AA135" s="445"/>
      <c r="AB135" s="445"/>
      <c r="AC135" s="445"/>
      <c r="AD135" s="445"/>
      <c r="AE135" s="446"/>
      <c r="AF135" s="446"/>
      <c r="AG135" s="446"/>
      <c r="AH135" s="444"/>
    </row>
    <row r="136" spans="1:39" s="352" customFormat="1" ht="25.5">
      <c r="A136" s="437"/>
      <c r="B136" s="323" t="s">
        <v>322</v>
      </c>
      <c r="C136" s="323" t="s">
        <v>783</v>
      </c>
      <c r="D136" s="323" t="s">
        <v>910</v>
      </c>
      <c r="E136" s="323"/>
      <c r="F136" s="371" t="s">
        <v>275</v>
      </c>
      <c r="G136" s="339" t="s">
        <v>273</v>
      </c>
      <c r="H136" s="339"/>
      <c r="I136" s="339"/>
      <c r="J136" s="339" t="s">
        <v>283</v>
      </c>
      <c r="K136" s="339" t="s">
        <v>263</v>
      </c>
      <c r="L136" s="339"/>
      <c r="M136" s="339" t="s">
        <v>486</v>
      </c>
      <c r="N136" s="339"/>
      <c r="O136" s="339"/>
      <c r="P136" s="339"/>
      <c r="Q136" s="339"/>
      <c r="R136" s="339" t="s">
        <v>296</v>
      </c>
      <c r="S136" s="339">
        <v>2010</v>
      </c>
      <c r="T136" s="339"/>
      <c r="U136" s="338">
        <v>0</v>
      </c>
      <c r="V136" s="339" t="s">
        <v>324</v>
      </c>
      <c r="W136" s="339"/>
      <c r="X136" s="338"/>
      <c r="Y136" s="339"/>
      <c r="Z136" s="353">
        <f>AA136+AB136</f>
        <v>635</v>
      </c>
      <c r="AA136" s="356"/>
      <c r="AB136" s="356">
        <v>635</v>
      </c>
      <c r="AC136" s="356"/>
      <c r="AD136" s="356"/>
      <c r="AE136" s="351"/>
      <c r="AF136" s="351"/>
      <c r="AG136" s="351"/>
      <c r="AH136" s="339"/>
    </row>
    <row r="137" spans="1:39" s="352" customFormat="1" ht="25.5">
      <c r="A137" s="437"/>
      <c r="B137" s="323"/>
      <c r="C137" s="323" t="s">
        <v>784</v>
      </c>
      <c r="E137" s="323"/>
      <c r="F137" s="371" t="s">
        <v>275</v>
      </c>
      <c r="G137" s="339" t="s">
        <v>273</v>
      </c>
      <c r="H137" s="339"/>
      <c r="I137" s="339"/>
      <c r="J137" s="339" t="s">
        <v>283</v>
      </c>
      <c r="K137" s="339" t="s">
        <v>263</v>
      </c>
      <c r="L137" s="339"/>
      <c r="M137" s="339" t="s">
        <v>486</v>
      </c>
      <c r="N137" s="339"/>
      <c r="O137" s="339"/>
      <c r="P137" s="339"/>
      <c r="Q137" s="339"/>
      <c r="R137" s="339" t="s">
        <v>296</v>
      </c>
      <c r="S137" s="339">
        <v>2010</v>
      </c>
      <c r="T137" s="339"/>
      <c r="U137" s="338">
        <v>0</v>
      </c>
      <c r="V137" s="339" t="s">
        <v>324</v>
      </c>
      <c r="W137" s="339"/>
      <c r="X137" s="338"/>
      <c r="Y137" s="339"/>
      <c r="Z137" s="353">
        <f>AA137+AB137</f>
        <v>635</v>
      </c>
      <c r="AA137" s="356"/>
      <c r="AB137" s="356">
        <v>635</v>
      </c>
      <c r="AC137" s="356"/>
      <c r="AD137" s="356"/>
      <c r="AE137" s="351"/>
      <c r="AF137" s="351"/>
      <c r="AG137" s="351"/>
      <c r="AH137" s="339"/>
    </row>
    <row r="138" spans="1:39" ht="18.75" thickBot="1">
      <c r="A138" s="437"/>
      <c r="B138" s="323"/>
      <c r="C138" s="323"/>
      <c r="D138" s="323"/>
      <c r="E138" s="327"/>
      <c r="F138" s="371"/>
      <c r="G138" s="338"/>
      <c r="H138" s="338"/>
      <c r="I138" s="339"/>
      <c r="J138" s="338"/>
      <c r="K138" s="339"/>
      <c r="L138" s="339"/>
      <c r="M138" s="338"/>
      <c r="N138" s="338"/>
      <c r="O138" s="338"/>
      <c r="P138" s="339"/>
      <c r="Q138" s="339"/>
      <c r="R138" s="338"/>
      <c r="S138" s="338"/>
      <c r="T138" s="338"/>
      <c r="U138" s="337"/>
      <c r="V138" s="338"/>
      <c r="W138" s="338"/>
      <c r="X138" s="338"/>
      <c r="Y138" s="338"/>
      <c r="Z138" s="353"/>
      <c r="AA138" s="353"/>
      <c r="AB138" s="353"/>
      <c r="AC138" s="353"/>
      <c r="AD138" s="353"/>
      <c r="AE138" s="312"/>
      <c r="AF138" s="312"/>
      <c r="AG138" s="312"/>
      <c r="AH138" s="338"/>
    </row>
    <row r="139" spans="1:39" s="49" customFormat="1" ht="16.5" thickTop="1">
      <c r="A139" s="484" t="s">
        <v>656</v>
      </c>
      <c r="B139" s="321"/>
      <c r="C139" s="321"/>
      <c r="D139" s="321"/>
      <c r="E139" s="321"/>
      <c r="F139" s="369"/>
      <c r="G139" s="335"/>
      <c r="H139" s="335"/>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09"/>
      <c r="AF139" s="310"/>
      <c r="AG139" s="311"/>
      <c r="AH139" s="485"/>
      <c r="AI139" s="376" t="s">
        <v>493</v>
      </c>
      <c r="AJ139" s="376"/>
      <c r="AK139" s="376"/>
      <c r="AL139" s="376"/>
      <c r="AM139" s="376"/>
    </row>
    <row r="140" spans="1:39">
      <c r="A140" s="437"/>
      <c r="B140" s="323"/>
      <c r="C140" s="324"/>
      <c r="D140" s="324"/>
      <c r="E140" s="327"/>
      <c r="F140" s="371"/>
      <c r="G140" s="338"/>
      <c r="H140" s="338"/>
      <c r="I140" s="338"/>
      <c r="J140" s="338"/>
      <c r="K140" s="338"/>
      <c r="L140" s="338"/>
      <c r="M140" s="338"/>
      <c r="N140" s="338"/>
      <c r="O140" s="338"/>
      <c r="P140" s="339"/>
      <c r="Q140" s="338"/>
      <c r="R140" s="338"/>
      <c r="S140" s="338"/>
      <c r="T140" s="338"/>
      <c r="U140" s="337"/>
      <c r="V140" s="338"/>
      <c r="W140" s="338"/>
      <c r="X140" s="338"/>
      <c r="Y140" s="338"/>
      <c r="Z140" s="353"/>
      <c r="AA140" s="353"/>
      <c r="AB140" s="353"/>
      <c r="AC140" s="353"/>
      <c r="AD140" s="353"/>
      <c r="AE140" s="312"/>
      <c r="AF140" s="312"/>
      <c r="AG140" s="312"/>
      <c r="AH140" s="338"/>
    </row>
    <row r="141" spans="1:39" ht="12.75">
      <c r="A141" s="503" t="s">
        <v>864</v>
      </c>
      <c r="B141" s="322"/>
      <c r="C141" s="322"/>
      <c r="D141" s="322"/>
      <c r="E141" s="322"/>
      <c r="F141" s="370"/>
      <c r="G141" s="336"/>
      <c r="H141" s="336"/>
      <c r="I141" s="336"/>
      <c r="J141" s="336"/>
      <c r="K141" s="336"/>
      <c r="L141" s="336"/>
      <c r="M141" s="336"/>
      <c r="N141" s="336"/>
      <c r="O141" s="336"/>
      <c r="P141" s="336"/>
      <c r="Q141" s="336"/>
      <c r="R141" s="336"/>
      <c r="S141" s="336"/>
      <c r="T141" s="336"/>
      <c r="U141" s="336"/>
      <c r="V141" s="336"/>
      <c r="W141" s="336"/>
      <c r="X141" s="336"/>
      <c r="Y141" s="336"/>
      <c r="Z141" s="354"/>
      <c r="AA141" s="354"/>
      <c r="AB141" s="354"/>
      <c r="AC141" s="354"/>
      <c r="AD141" s="354"/>
      <c r="AE141" s="314"/>
      <c r="AF141" s="314"/>
      <c r="AG141" s="314"/>
      <c r="AH141" s="487"/>
    </row>
    <row r="142" spans="1:39" ht="17.25" customHeight="1">
      <c r="A142" s="437"/>
      <c r="B142" s="323"/>
      <c r="C142" s="323"/>
      <c r="D142" s="323"/>
      <c r="E142" s="323"/>
      <c r="F142" s="371"/>
      <c r="G142" s="339"/>
      <c r="H142" s="339"/>
      <c r="I142" s="339"/>
      <c r="J142" s="339"/>
      <c r="K142" s="338"/>
      <c r="L142" s="338"/>
      <c r="M142" s="338"/>
      <c r="N142" s="338"/>
      <c r="O142" s="338"/>
      <c r="P142" s="338"/>
      <c r="Q142" s="338"/>
      <c r="R142" s="338"/>
      <c r="S142" s="338"/>
      <c r="T142" s="338"/>
      <c r="U142" s="338"/>
      <c r="V142" s="338"/>
      <c r="W142" s="338"/>
      <c r="X142" s="338"/>
      <c r="Y142" s="338"/>
      <c r="Z142" s="353"/>
      <c r="AA142" s="353"/>
      <c r="AB142" s="353"/>
      <c r="AC142" s="353"/>
      <c r="AD142" s="353"/>
      <c r="AE142" s="312"/>
      <c r="AF142" s="312"/>
      <c r="AG142" s="312"/>
      <c r="AH142" s="338"/>
    </row>
    <row r="143" spans="1:39" s="328" customFormat="1" ht="12.75">
      <c r="A143" s="504" t="s">
        <v>865</v>
      </c>
      <c r="B143" s="327"/>
      <c r="C143" s="327"/>
      <c r="D143" s="327"/>
      <c r="E143" s="327"/>
      <c r="F143" s="371"/>
      <c r="G143" s="337"/>
      <c r="H143" s="337"/>
      <c r="I143" s="337"/>
      <c r="J143" s="337"/>
      <c r="K143" s="337"/>
      <c r="L143" s="337"/>
      <c r="M143" s="337"/>
      <c r="N143" s="337"/>
      <c r="O143" s="337"/>
      <c r="P143" s="337"/>
      <c r="Q143" s="337"/>
      <c r="R143" s="337"/>
      <c r="S143" s="337"/>
      <c r="T143" s="337"/>
      <c r="U143" s="337"/>
      <c r="V143" s="337"/>
      <c r="W143" s="337"/>
      <c r="X143" s="337"/>
      <c r="Y143" s="337"/>
      <c r="Z143" s="337"/>
      <c r="AA143" s="337"/>
      <c r="AB143" s="337"/>
      <c r="AC143" s="337"/>
      <c r="AD143" s="337"/>
      <c r="AE143" s="326"/>
      <c r="AF143" s="326"/>
      <c r="AG143" s="326"/>
      <c r="AH143" s="337"/>
    </row>
    <row r="144" spans="1:39" s="447" customFormat="1" ht="38.25">
      <c r="A144" s="441">
        <v>20</v>
      </c>
      <c r="B144" s="442" t="s">
        <v>913</v>
      </c>
      <c r="C144" s="442"/>
      <c r="D144" s="442"/>
      <c r="E144" s="448"/>
      <c r="F144" s="443"/>
      <c r="G144" s="444"/>
      <c r="H144" s="444"/>
      <c r="I144" s="444"/>
      <c r="J144" s="444"/>
      <c r="K144" s="444"/>
      <c r="L144" s="444"/>
      <c r="M144" s="444"/>
      <c r="N144" s="444"/>
      <c r="O144" s="444"/>
      <c r="P144" s="444"/>
      <c r="Q144" s="444"/>
      <c r="R144" s="444"/>
      <c r="S144" s="444"/>
      <c r="T144" s="444"/>
      <c r="U144" s="444">
        <v>0</v>
      </c>
      <c r="V144" s="444"/>
      <c r="W144" s="444"/>
      <c r="X144" s="444"/>
      <c r="Y144" s="444"/>
      <c r="Z144" s="445"/>
      <c r="AA144" s="445"/>
      <c r="AB144" s="445"/>
      <c r="AC144" s="445"/>
      <c r="AD144" s="445"/>
      <c r="AE144" s="446"/>
      <c r="AF144" s="446"/>
      <c r="AG144" s="446"/>
      <c r="AH144" s="444"/>
    </row>
    <row r="145" spans="1:34" ht="25.5">
      <c r="A145" s="437"/>
      <c r="B145" s="323" t="s">
        <v>790</v>
      </c>
      <c r="C145" s="323" t="s">
        <v>786</v>
      </c>
      <c r="D145" s="323" t="s">
        <v>889</v>
      </c>
      <c r="E145" s="327"/>
      <c r="F145" s="371" t="s">
        <v>275</v>
      </c>
      <c r="G145" s="338"/>
      <c r="H145" s="338"/>
      <c r="I145" s="339"/>
      <c r="J145" s="338"/>
      <c r="K145" s="338" t="s">
        <v>532</v>
      </c>
      <c r="L145" s="338"/>
      <c r="M145" s="338" t="s">
        <v>486</v>
      </c>
      <c r="N145" s="338"/>
      <c r="O145" s="338"/>
      <c r="P145" s="338"/>
      <c r="Q145" s="338"/>
      <c r="R145" s="338"/>
      <c r="S145" s="338"/>
      <c r="T145" s="338"/>
      <c r="U145" s="338">
        <v>0</v>
      </c>
      <c r="V145" s="338"/>
      <c r="W145" s="338"/>
      <c r="X145" s="338"/>
      <c r="Y145" s="338"/>
      <c r="Z145" s="353"/>
      <c r="AA145" s="353"/>
      <c r="AB145" s="353"/>
      <c r="AC145" s="353"/>
      <c r="AD145" s="353"/>
      <c r="AE145" s="312"/>
      <c r="AF145" s="312"/>
      <c r="AG145" s="312"/>
      <c r="AH145" s="338"/>
    </row>
    <row r="146" spans="1:34">
      <c r="A146" s="437"/>
      <c r="B146" s="323"/>
      <c r="C146" s="323"/>
      <c r="D146" s="323"/>
      <c r="E146" s="327"/>
      <c r="F146" s="371"/>
      <c r="G146" s="338"/>
      <c r="H146" s="338"/>
      <c r="I146" s="339"/>
      <c r="J146" s="338"/>
      <c r="K146" s="339"/>
      <c r="L146" s="339"/>
      <c r="M146" s="338"/>
      <c r="N146" s="338"/>
      <c r="O146" s="338"/>
      <c r="P146" s="339"/>
      <c r="Q146" s="339"/>
      <c r="R146" s="338"/>
      <c r="S146" s="338"/>
      <c r="T146" s="338"/>
      <c r="U146" s="337"/>
      <c r="V146" s="338"/>
      <c r="W146" s="338"/>
      <c r="X146" s="338"/>
      <c r="Y146" s="338"/>
      <c r="Z146" s="353"/>
      <c r="AA146" s="353"/>
      <c r="AB146" s="353"/>
      <c r="AC146" s="353"/>
      <c r="AD146" s="353"/>
      <c r="AE146" s="312"/>
      <c r="AF146" s="312"/>
      <c r="AG146" s="312"/>
      <c r="AH146" s="338"/>
    </row>
    <row r="147" spans="1:34" s="328" customFormat="1" ht="12.75">
      <c r="A147" s="504" t="s">
        <v>867</v>
      </c>
      <c r="B147" s="327"/>
      <c r="C147" s="327"/>
      <c r="D147" s="327"/>
      <c r="E147" s="327"/>
      <c r="F147" s="371"/>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c r="AE147" s="326"/>
      <c r="AF147" s="326"/>
      <c r="AG147" s="326"/>
      <c r="AH147" s="337"/>
    </row>
    <row r="148" spans="1:34" s="447" customFormat="1" ht="25.5">
      <c r="A148" s="441">
        <v>21</v>
      </c>
      <c r="B148" s="442" t="s">
        <v>796</v>
      </c>
      <c r="C148" s="442" t="s">
        <v>914</v>
      </c>
      <c r="D148" s="442"/>
      <c r="E148" s="448"/>
      <c r="F148" s="443"/>
      <c r="G148" s="444"/>
      <c r="H148" s="444"/>
      <c r="I148" s="444"/>
      <c r="J148" s="444"/>
      <c r="K148" s="444"/>
      <c r="L148" s="444"/>
      <c r="M148" s="444"/>
      <c r="N148" s="444"/>
      <c r="O148" s="444"/>
      <c r="P148" s="444"/>
      <c r="Q148" s="444"/>
      <c r="R148" s="444"/>
      <c r="S148" s="444"/>
      <c r="T148" s="444"/>
      <c r="U148" s="444">
        <v>0</v>
      </c>
      <c r="V148" s="444"/>
      <c r="W148" s="444"/>
      <c r="X148" s="444"/>
      <c r="Y148" s="444"/>
      <c r="Z148" s="445"/>
      <c r="AA148" s="445"/>
      <c r="AB148" s="445"/>
      <c r="AC148" s="445"/>
      <c r="AD148" s="445"/>
      <c r="AE148" s="446"/>
      <c r="AF148" s="446"/>
      <c r="AG148" s="446"/>
      <c r="AH148" s="444"/>
    </row>
    <row r="149" spans="1:34" ht="76.5">
      <c r="A149" s="437"/>
      <c r="B149" s="323" t="s">
        <v>796</v>
      </c>
      <c r="C149" s="434" t="s">
        <v>792</v>
      </c>
      <c r="D149" s="323" t="s">
        <v>735</v>
      </c>
      <c r="E149" s="324"/>
      <c r="F149" s="371" t="s">
        <v>275</v>
      </c>
      <c r="G149" s="338"/>
      <c r="H149" s="338"/>
      <c r="I149" s="339"/>
      <c r="J149" s="339"/>
      <c r="K149" s="339" t="s">
        <v>924</v>
      </c>
      <c r="L149" s="338"/>
      <c r="M149" s="338"/>
      <c r="N149" s="338"/>
      <c r="O149" s="338"/>
      <c r="P149" s="338"/>
      <c r="Q149" s="338"/>
      <c r="R149" s="338"/>
      <c r="S149" s="338"/>
      <c r="T149" s="338"/>
      <c r="U149" s="338"/>
      <c r="V149" s="339"/>
      <c r="W149" s="339"/>
      <c r="X149" s="338"/>
      <c r="Y149" s="338"/>
      <c r="Z149" s="353"/>
      <c r="AA149" s="353"/>
      <c r="AB149" s="353"/>
      <c r="AC149" s="353"/>
      <c r="AD149" s="353"/>
      <c r="AE149" s="312"/>
      <c r="AF149" s="312"/>
      <c r="AG149" s="312"/>
      <c r="AH149" s="338"/>
    </row>
    <row r="150" spans="1:34" s="437" customFormat="1">
      <c r="D150" s="495" t="s">
        <v>706</v>
      </c>
    </row>
    <row r="151" spans="1:34" s="494" customFormat="1">
      <c r="A151" s="437"/>
      <c r="B151" s="437"/>
      <c r="D151" s="495" t="s">
        <v>707</v>
      </c>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row>
    <row r="152" spans="1:34">
      <c r="A152" s="437"/>
      <c r="B152" s="323"/>
      <c r="C152" s="323"/>
      <c r="D152" s="323"/>
      <c r="E152" s="327"/>
      <c r="F152" s="371"/>
      <c r="G152" s="338"/>
      <c r="H152" s="338"/>
      <c r="I152" s="339"/>
      <c r="J152" s="338"/>
      <c r="K152" s="339"/>
      <c r="L152" s="339"/>
      <c r="M152" s="338"/>
      <c r="N152" s="338"/>
      <c r="O152" s="338"/>
      <c r="P152" s="339"/>
      <c r="Q152" s="339"/>
      <c r="R152" s="338"/>
      <c r="S152" s="338"/>
      <c r="T152" s="338"/>
      <c r="U152" s="337"/>
      <c r="V152" s="338"/>
      <c r="W152" s="338"/>
      <c r="X152" s="338"/>
      <c r="Y152" s="338"/>
      <c r="Z152" s="353"/>
      <c r="AA152" s="353"/>
      <c r="AB152" s="353"/>
      <c r="AC152" s="353"/>
      <c r="AD152" s="353"/>
      <c r="AE152" s="312"/>
      <c r="AF152" s="312"/>
      <c r="AG152" s="312"/>
      <c r="AH152" s="338"/>
    </row>
    <row r="153" spans="1:34" s="328" customFormat="1" ht="12.75">
      <c r="A153" s="504" t="s">
        <v>866</v>
      </c>
      <c r="B153" s="327"/>
      <c r="C153" s="327"/>
      <c r="D153" s="327"/>
      <c r="E153" s="327"/>
      <c r="F153" s="371"/>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c r="AD153" s="337"/>
      <c r="AE153" s="326"/>
      <c r="AF153" s="326"/>
      <c r="AG153" s="326"/>
      <c r="AH153" s="337"/>
    </row>
    <row r="154" spans="1:34" s="447" customFormat="1" ht="25.5">
      <c r="A154" s="441">
        <v>22</v>
      </c>
      <c r="B154" s="442" t="s">
        <v>797</v>
      </c>
      <c r="C154" s="442" t="s">
        <v>914</v>
      </c>
      <c r="D154" s="442"/>
      <c r="E154" s="448"/>
      <c r="F154" s="443"/>
      <c r="G154" s="444"/>
      <c r="H154" s="444"/>
      <c r="I154" s="444"/>
      <c r="J154" s="444"/>
      <c r="K154" s="444"/>
      <c r="L154" s="444"/>
      <c r="M154" s="444"/>
      <c r="N154" s="444"/>
      <c r="O154" s="444"/>
      <c r="P154" s="444"/>
      <c r="Q154" s="444"/>
      <c r="R154" s="444"/>
      <c r="S154" s="444"/>
      <c r="T154" s="444"/>
      <c r="U154" s="444">
        <v>0</v>
      </c>
      <c r="V154" s="444"/>
      <c r="W154" s="444"/>
      <c r="X154" s="444"/>
      <c r="Y154" s="444"/>
      <c r="Z154" s="445"/>
      <c r="AA154" s="445"/>
      <c r="AB154" s="445"/>
      <c r="AC154" s="445"/>
      <c r="AD154" s="445"/>
      <c r="AE154" s="446"/>
      <c r="AF154" s="446"/>
      <c r="AG154" s="446"/>
      <c r="AH154" s="444"/>
    </row>
    <row r="155" spans="1:34" s="352" customFormat="1" ht="76.5">
      <c r="A155" s="437"/>
      <c r="B155" s="323" t="s">
        <v>797</v>
      </c>
      <c r="C155" s="434" t="s">
        <v>792</v>
      </c>
      <c r="D155" s="323" t="s">
        <v>739</v>
      </c>
      <c r="E155" s="323"/>
      <c r="F155" s="371" t="s">
        <v>275</v>
      </c>
      <c r="G155" s="339" t="s">
        <v>273</v>
      </c>
      <c r="H155" s="339"/>
      <c r="I155" s="339"/>
      <c r="J155" s="339"/>
      <c r="K155" s="339" t="s">
        <v>925</v>
      </c>
      <c r="L155" s="339"/>
      <c r="M155" s="339"/>
      <c r="N155" s="339"/>
      <c r="O155" s="339"/>
      <c r="P155" s="339"/>
      <c r="Q155" s="339"/>
      <c r="R155" s="339" t="s">
        <v>280</v>
      </c>
      <c r="S155" s="339">
        <v>2010</v>
      </c>
      <c r="T155" s="339"/>
      <c r="U155" s="338">
        <v>0</v>
      </c>
      <c r="V155" s="339" t="s">
        <v>311</v>
      </c>
      <c r="W155" s="339" t="s">
        <v>312</v>
      </c>
      <c r="X155" s="338"/>
      <c r="Y155" s="339"/>
      <c r="Z155" s="353">
        <f>AA155+AB155</f>
        <v>8931</v>
      </c>
      <c r="AA155" s="356">
        <v>7653</v>
      </c>
      <c r="AB155" s="356">
        <v>1278</v>
      </c>
      <c r="AC155" s="356"/>
      <c r="AD155" s="356">
        <v>1862</v>
      </c>
      <c r="AE155" s="351"/>
      <c r="AF155" s="351"/>
      <c r="AG155" s="351"/>
      <c r="AH155" s="339"/>
    </row>
    <row r="156" spans="1:34" s="437" customFormat="1">
      <c r="D156" s="495" t="s">
        <v>706</v>
      </c>
    </row>
    <row r="157" spans="1:34" s="494" customFormat="1">
      <c r="A157" s="437"/>
      <c r="B157" s="437"/>
      <c r="C157" s="437"/>
      <c r="D157" s="495" t="s">
        <v>707</v>
      </c>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row>
    <row r="158" spans="1:34" s="352" customFormat="1" ht="38.25">
      <c r="A158" s="437"/>
      <c r="B158" s="323" t="s">
        <v>375</v>
      </c>
      <c r="C158" s="323" t="s">
        <v>596</v>
      </c>
      <c r="D158" s="323" t="s">
        <v>915</v>
      </c>
      <c r="E158" s="323"/>
      <c r="F158" s="371" t="s">
        <v>275</v>
      </c>
      <c r="G158" s="339"/>
      <c r="H158" s="339"/>
      <c r="I158" s="339" t="s">
        <v>273</v>
      </c>
      <c r="J158" s="339"/>
      <c r="K158" s="339" t="s">
        <v>926</v>
      </c>
      <c r="L158" s="339"/>
      <c r="M158" s="339"/>
      <c r="N158" s="339"/>
      <c r="O158" s="339"/>
      <c r="P158" s="338"/>
      <c r="Q158" s="339"/>
      <c r="R158" s="339"/>
      <c r="S158" s="339"/>
      <c r="T158" s="339"/>
      <c r="U158" s="338">
        <v>0</v>
      </c>
      <c r="V158" s="339"/>
      <c r="W158" s="339"/>
      <c r="X158" s="338"/>
      <c r="Y158" s="339"/>
      <c r="Z158" s="356"/>
      <c r="AA158" s="356"/>
      <c r="AB158" s="356"/>
      <c r="AC158" s="356"/>
      <c r="AD158" s="356"/>
      <c r="AE158" s="351"/>
      <c r="AF158" s="351"/>
      <c r="AG158" s="351"/>
      <c r="AH158" s="339"/>
    </row>
    <row r="159" spans="1:34">
      <c r="A159" s="437"/>
      <c r="B159" s="323"/>
      <c r="C159" s="324"/>
      <c r="D159" s="324"/>
      <c r="E159" s="327"/>
      <c r="F159" s="371"/>
      <c r="G159" s="337"/>
      <c r="H159" s="337"/>
      <c r="I159" s="338"/>
      <c r="J159" s="338"/>
      <c r="K159" s="338"/>
      <c r="L159" s="338"/>
      <c r="M159" s="338"/>
      <c r="N159" s="338"/>
      <c r="O159" s="338"/>
      <c r="P159" s="338"/>
      <c r="Q159" s="338"/>
      <c r="R159" s="338"/>
      <c r="S159" s="338"/>
      <c r="T159" s="338"/>
      <c r="U159" s="337"/>
      <c r="V159" s="338"/>
      <c r="W159" s="338"/>
      <c r="X159" s="338"/>
      <c r="Y159" s="338"/>
      <c r="Z159" s="353"/>
      <c r="AA159" s="353"/>
      <c r="AB159" s="353"/>
      <c r="AC159" s="353"/>
      <c r="AD159" s="353"/>
      <c r="AE159" s="312"/>
      <c r="AF159" s="312"/>
      <c r="AG159" s="312"/>
      <c r="AH159" s="338"/>
    </row>
    <row r="160" spans="1:34" ht="12.75">
      <c r="A160" s="503" t="s">
        <v>920</v>
      </c>
      <c r="B160" s="322"/>
      <c r="C160" s="322"/>
      <c r="D160" s="322"/>
      <c r="E160" s="322"/>
      <c r="F160" s="370"/>
      <c r="G160" s="336"/>
      <c r="H160" s="336"/>
      <c r="I160" s="336"/>
      <c r="J160" s="336"/>
      <c r="K160" s="336"/>
      <c r="L160" s="336"/>
      <c r="M160" s="336"/>
      <c r="N160" s="336"/>
      <c r="O160" s="336"/>
      <c r="P160" s="336"/>
      <c r="Q160" s="336"/>
      <c r="R160" s="336"/>
      <c r="S160" s="336"/>
      <c r="T160" s="336"/>
      <c r="U160" s="336"/>
      <c r="V160" s="336"/>
      <c r="W160" s="336"/>
      <c r="X160" s="336"/>
      <c r="Y160" s="336"/>
      <c r="Z160" s="354"/>
      <c r="AA160" s="354"/>
      <c r="AB160" s="354"/>
      <c r="AC160" s="354"/>
      <c r="AD160" s="354"/>
      <c r="AE160" s="314"/>
      <c r="AF160" s="314"/>
      <c r="AG160" s="314"/>
      <c r="AH160" s="487"/>
    </row>
    <row r="161" spans="1:34" ht="17.25" customHeight="1">
      <c r="A161" s="437"/>
      <c r="B161" s="323"/>
      <c r="C161" s="323"/>
      <c r="D161" s="323"/>
      <c r="E161" s="323"/>
      <c r="F161" s="371"/>
      <c r="G161" s="339"/>
      <c r="H161" s="339"/>
      <c r="I161" s="339"/>
      <c r="J161" s="339"/>
      <c r="K161" s="338"/>
      <c r="L161" s="338"/>
      <c r="M161" s="338"/>
      <c r="N161" s="338"/>
      <c r="O161" s="338"/>
      <c r="P161" s="338"/>
      <c r="Q161" s="338"/>
      <c r="R161" s="338"/>
      <c r="S161" s="338"/>
      <c r="T161" s="338"/>
      <c r="U161" s="338"/>
      <c r="V161" s="338"/>
      <c r="W161" s="338"/>
      <c r="X161" s="338"/>
      <c r="Y161" s="338"/>
      <c r="Z161" s="353"/>
      <c r="AA161" s="353"/>
      <c r="AB161" s="353"/>
      <c r="AC161" s="353"/>
      <c r="AD161" s="353"/>
      <c r="AE161" s="312"/>
      <c r="AF161" s="312"/>
      <c r="AG161" s="312"/>
      <c r="AH161" s="338"/>
    </row>
    <row r="162" spans="1:34" s="328" customFormat="1" ht="12.75">
      <c r="A162" s="504" t="s">
        <v>863</v>
      </c>
      <c r="B162" s="327"/>
      <c r="C162" s="327"/>
      <c r="D162" s="327"/>
      <c r="E162" s="327"/>
      <c r="F162" s="371"/>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26"/>
      <c r="AF162" s="326"/>
      <c r="AG162" s="326"/>
      <c r="AH162" s="337"/>
    </row>
    <row r="163" spans="1:34" s="447" customFormat="1" ht="38.25">
      <c r="A163" s="441">
        <v>23</v>
      </c>
      <c r="B163" s="442" t="s">
        <v>880</v>
      </c>
      <c r="C163" s="442" t="s">
        <v>916</v>
      </c>
      <c r="D163" s="442"/>
      <c r="E163" s="448"/>
      <c r="F163" s="443"/>
      <c r="G163" s="444"/>
      <c r="H163" s="444"/>
      <c r="I163" s="444"/>
      <c r="J163" s="444"/>
      <c r="K163" s="444"/>
      <c r="L163" s="444"/>
      <c r="M163" s="444"/>
      <c r="N163" s="444"/>
      <c r="O163" s="444"/>
      <c r="P163" s="444"/>
      <c r="Q163" s="444"/>
      <c r="R163" s="444"/>
      <c r="S163" s="444"/>
      <c r="T163" s="444"/>
      <c r="U163" s="444">
        <v>0</v>
      </c>
      <c r="V163" s="444"/>
      <c r="W163" s="444"/>
      <c r="X163" s="444"/>
      <c r="Y163" s="444"/>
      <c r="Z163" s="445"/>
      <c r="AA163" s="445"/>
      <c r="AB163" s="445"/>
      <c r="AC163" s="445"/>
      <c r="AD163" s="445"/>
      <c r="AE163" s="446"/>
      <c r="AF163" s="446"/>
      <c r="AG163" s="446"/>
      <c r="AH163" s="444"/>
    </row>
    <row r="164" spans="1:34" ht="38.25">
      <c r="A164" s="437"/>
      <c r="B164" s="323" t="s">
        <v>507</v>
      </c>
      <c r="C164" s="323" t="s">
        <v>917</v>
      </c>
      <c r="D164" s="323" t="s">
        <v>889</v>
      </c>
      <c r="E164" s="327"/>
      <c r="F164" s="371" t="s">
        <v>275</v>
      </c>
      <c r="G164" s="338"/>
      <c r="H164" s="338"/>
      <c r="I164" s="339"/>
      <c r="J164" s="338"/>
      <c r="K164" s="338" t="s">
        <v>927</v>
      </c>
      <c r="L164" s="338"/>
      <c r="M164" s="338"/>
      <c r="N164" s="338"/>
      <c r="O164" s="338"/>
      <c r="P164" s="338"/>
      <c r="Q164" s="338"/>
      <c r="R164" s="338"/>
      <c r="S164" s="338"/>
      <c r="T164" s="338"/>
      <c r="U164" s="338">
        <v>0</v>
      </c>
      <c r="V164" s="338"/>
      <c r="W164" s="338"/>
      <c r="X164" s="338"/>
      <c r="Y164" s="338"/>
      <c r="Z164" s="353"/>
      <c r="AA164" s="353"/>
      <c r="AB164" s="353"/>
      <c r="AC164" s="353"/>
      <c r="AD164" s="353"/>
      <c r="AE164" s="312"/>
      <c r="AF164" s="312"/>
      <c r="AG164" s="312"/>
      <c r="AH164" s="338"/>
    </row>
    <row r="165" spans="1:34" ht="38.25">
      <c r="A165" s="437"/>
      <c r="B165" s="323" t="s">
        <v>788</v>
      </c>
      <c r="C165" s="323" t="s">
        <v>879</v>
      </c>
      <c r="D165" s="323" t="s">
        <v>889</v>
      </c>
      <c r="E165" s="327"/>
      <c r="F165" s="371" t="s">
        <v>275</v>
      </c>
      <c r="G165" s="338"/>
      <c r="H165" s="338"/>
      <c r="I165" s="339"/>
      <c r="J165" s="338"/>
      <c r="K165" s="338" t="s">
        <v>927</v>
      </c>
      <c r="L165" s="338"/>
      <c r="M165" s="338"/>
      <c r="N165" s="338"/>
      <c r="O165" s="338"/>
      <c r="P165" s="338"/>
      <c r="Q165" s="338"/>
      <c r="R165" s="338"/>
      <c r="S165" s="338"/>
      <c r="T165" s="338"/>
      <c r="U165" s="338">
        <v>0</v>
      </c>
      <c r="V165" s="338"/>
      <c r="W165" s="338"/>
      <c r="X165" s="338"/>
      <c r="Y165" s="338"/>
      <c r="Z165" s="353"/>
      <c r="AA165" s="353"/>
      <c r="AB165" s="353"/>
      <c r="AC165" s="353"/>
      <c r="AD165" s="353"/>
      <c r="AE165" s="312"/>
      <c r="AF165" s="312"/>
      <c r="AG165" s="312"/>
      <c r="AH165" s="338"/>
    </row>
    <row r="166" spans="1:34">
      <c r="A166" s="437"/>
      <c r="B166" s="323"/>
      <c r="C166" s="323"/>
      <c r="D166" s="323"/>
      <c r="E166" s="327"/>
      <c r="F166" s="371"/>
      <c r="G166" s="338"/>
      <c r="H166" s="338"/>
      <c r="I166" s="339"/>
      <c r="J166" s="338"/>
      <c r="K166" s="338"/>
      <c r="L166" s="338"/>
      <c r="M166" s="338"/>
      <c r="N166" s="338"/>
      <c r="O166" s="338"/>
      <c r="P166" s="338"/>
      <c r="Q166" s="338"/>
      <c r="R166" s="338"/>
      <c r="S166" s="338"/>
      <c r="T166" s="338"/>
      <c r="U166" s="338">
        <v>0</v>
      </c>
      <c r="V166" s="338"/>
      <c r="W166" s="338"/>
      <c r="X166" s="338"/>
      <c r="Y166" s="338"/>
      <c r="Z166" s="353"/>
      <c r="AA166" s="353"/>
      <c r="AB166" s="353"/>
      <c r="AC166" s="353"/>
      <c r="AD166" s="353"/>
      <c r="AE166" s="312"/>
      <c r="AF166" s="312"/>
      <c r="AG166" s="312"/>
      <c r="AH166" s="338"/>
    </row>
    <row r="167" spans="1:34" s="328" customFormat="1" ht="12.75">
      <c r="A167" s="504" t="s">
        <v>856</v>
      </c>
      <c r="B167" s="327"/>
      <c r="C167" s="327"/>
      <c r="D167" s="327"/>
      <c r="E167" s="327"/>
      <c r="F167" s="371"/>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26"/>
      <c r="AF167" s="326"/>
      <c r="AG167" s="326"/>
      <c r="AH167" s="337"/>
    </row>
    <row r="168" spans="1:34" s="447" customFormat="1" ht="38.25">
      <c r="A168" s="441">
        <v>24</v>
      </c>
      <c r="B168" s="442" t="s">
        <v>876</v>
      </c>
      <c r="C168" s="442" t="s">
        <v>918</v>
      </c>
      <c r="D168" s="442"/>
      <c r="E168" s="448"/>
      <c r="F168" s="443"/>
      <c r="G168" s="444"/>
      <c r="H168" s="444"/>
      <c r="I168" s="444"/>
      <c r="J168" s="444"/>
      <c r="K168" s="444"/>
      <c r="L168" s="444"/>
      <c r="M168" s="444"/>
      <c r="N168" s="444"/>
      <c r="O168" s="444"/>
      <c r="P168" s="444"/>
      <c r="Q168" s="444"/>
      <c r="R168" s="444"/>
      <c r="S168" s="444"/>
      <c r="T168" s="444"/>
      <c r="U168" s="444">
        <v>0</v>
      </c>
      <c r="V168" s="444"/>
      <c r="W168" s="444"/>
      <c r="X168" s="444"/>
      <c r="Y168" s="444"/>
      <c r="Z168" s="445"/>
      <c r="AA168" s="445"/>
      <c r="AB168" s="445"/>
      <c r="AC168" s="445"/>
      <c r="AD168" s="445"/>
      <c r="AE168" s="446"/>
      <c r="AF168" s="446"/>
      <c r="AG168" s="446"/>
      <c r="AH168" s="444"/>
    </row>
    <row r="169" spans="1:34" ht="25.5">
      <c r="A169" s="437"/>
      <c r="B169" s="323" t="s">
        <v>791</v>
      </c>
      <c r="C169" s="323" t="s">
        <v>799</v>
      </c>
      <c r="D169" s="323" t="s">
        <v>889</v>
      </c>
      <c r="E169" s="327"/>
      <c r="F169" s="371" t="s">
        <v>275</v>
      </c>
      <c r="G169" s="338"/>
      <c r="H169" s="338"/>
      <c r="I169" s="339"/>
      <c r="J169" s="338"/>
      <c r="K169" s="338" t="s">
        <v>928</v>
      </c>
      <c r="L169" s="338"/>
      <c r="M169" s="338"/>
      <c r="N169" s="338"/>
      <c r="O169" s="338"/>
      <c r="P169" s="338"/>
      <c r="Q169" s="338"/>
      <c r="R169" s="338"/>
      <c r="S169" s="338"/>
      <c r="T169" s="338"/>
      <c r="U169" s="338">
        <v>0</v>
      </c>
      <c r="V169" s="338"/>
      <c r="W169" s="338"/>
      <c r="X169" s="338"/>
      <c r="Y169" s="338"/>
      <c r="Z169" s="353"/>
      <c r="AA169" s="353"/>
      <c r="AB169" s="353"/>
      <c r="AC169" s="353"/>
      <c r="AD169" s="353"/>
      <c r="AE169" s="312"/>
      <c r="AF169" s="312"/>
      <c r="AG169" s="312"/>
      <c r="AH169" s="338"/>
    </row>
    <row r="170" spans="1:34" ht="38.25">
      <c r="A170" s="437"/>
      <c r="B170" s="323" t="s">
        <v>919</v>
      </c>
      <c r="C170" s="323" t="s">
        <v>923</v>
      </c>
      <c r="D170" s="323"/>
      <c r="E170" s="323"/>
      <c r="F170" s="371" t="s">
        <v>275</v>
      </c>
      <c r="G170" s="339" t="s">
        <v>273</v>
      </c>
      <c r="H170" s="339"/>
      <c r="I170" s="339"/>
      <c r="J170" s="339" t="s">
        <v>285</v>
      </c>
      <c r="K170" s="339" t="s">
        <v>342</v>
      </c>
      <c r="L170" s="339"/>
      <c r="M170" s="339" t="s">
        <v>486</v>
      </c>
      <c r="N170" s="338"/>
      <c r="O170" s="338"/>
      <c r="P170" s="339"/>
      <c r="Q170" s="339"/>
      <c r="R170" s="338"/>
      <c r="S170" s="338"/>
      <c r="T170" s="338"/>
      <c r="U170" s="338">
        <v>0</v>
      </c>
      <c r="V170" s="338"/>
      <c r="W170" s="338"/>
      <c r="X170" s="338"/>
      <c r="Y170" s="338"/>
      <c r="Z170" s="353"/>
      <c r="AA170" s="353"/>
      <c r="AB170" s="353"/>
      <c r="AC170" s="353"/>
      <c r="AD170" s="353"/>
      <c r="AE170" s="312"/>
      <c r="AF170" s="312"/>
      <c r="AG170" s="312"/>
      <c r="AH170" s="338"/>
    </row>
    <row r="171" spans="1:34">
      <c r="A171" s="437"/>
      <c r="B171" s="323"/>
      <c r="C171" s="324"/>
      <c r="D171" s="324"/>
      <c r="E171" s="327"/>
      <c r="F171" s="371"/>
      <c r="G171" s="337"/>
      <c r="H171" s="337"/>
      <c r="I171" s="339"/>
      <c r="J171" s="338"/>
      <c r="K171" s="338"/>
      <c r="L171" s="338"/>
      <c r="M171" s="338"/>
      <c r="N171" s="338"/>
      <c r="O171" s="338"/>
      <c r="P171" s="338"/>
      <c r="Q171" s="338"/>
      <c r="R171" s="338"/>
      <c r="S171" s="338"/>
      <c r="T171" s="338"/>
      <c r="U171" s="338">
        <v>0</v>
      </c>
      <c r="V171" s="338"/>
      <c r="W171" s="338"/>
      <c r="X171" s="338"/>
      <c r="Y171" s="338"/>
      <c r="Z171" s="353"/>
      <c r="AA171" s="353"/>
      <c r="AB171" s="353"/>
      <c r="AC171" s="353"/>
      <c r="AD171" s="353"/>
      <c r="AE171" s="312"/>
      <c r="AF171" s="312"/>
      <c r="AG171" s="312"/>
      <c r="AH171" s="338"/>
    </row>
    <row r="172" spans="1:34" s="328" customFormat="1" ht="12.75">
      <c r="A172" s="504" t="s">
        <v>966</v>
      </c>
      <c r="B172" s="327"/>
      <c r="C172" s="327"/>
      <c r="D172" s="327"/>
      <c r="E172" s="327"/>
      <c r="F172" s="371"/>
      <c r="G172" s="337"/>
      <c r="H172" s="337"/>
      <c r="I172" s="337"/>
      <c r="J172" s="337"/>
      <c r="K172" s="337"/>
      <c r="L172" s="337"/>
      <c r="M172" s="337"/>
      <c r="N172" s="337"/>
      <c r="O172" s="337"/>
      <c r="P172" s="337"/>
      <c r="Q172" s="337"/>
      <c r="R172" s="337"/>
      <c r="S172" s="337"/>
      <c r="T172" s="337"/>
      <c r="U172" s="337"/>
      <c r="V172" s="337"/>
      <c r="W172" s="337"/>
      <c r="X172" s="337"/>
      <c r="Y172" s="337"/>
      <c r="Z172" s="337"/>
      <c r="AA172" s="337"/>
      <c r="AB172" s="337"/>
      <c r="AC172" s="337"/>
      <c r="AD172" s="337"/>
      <c r="AE172" s="326"/>
      <c r="AF172" s="326"/>
      <c r="AG172" s="326"/>
      <c r="AH172" s="337"/>
    </row>
    <row r="173" spans="1:34" s="447" customFormat="1" ht="63.75">
      <c r="A173" s="441">
        <v>25</v>
      </c>
      <c r="B173" s="442" t="s">
        <v>877</v>
      </c>
      <c r="C173" s="442" t="s">
        <v>921</v>
      </c>
      <c r="D173" s="442"/>
      <c r="E173" s="448"/>
      <c r="F173" s="443"/>
      <c r="G173" s="444"/>
      <c r="H173" s="444"/>
      <c r="I173" s="444"/>
      <c r="J173" s="444"/>
      <c r="K173" s="444"/>
      <c r="L173" s="444"/>
      <c r="M173" s="444"/>
      <c r="N173" s="444"/>
      <c r="O173" s="444"/>
      <c r="P173" s="444"/>
      <c r="Q173" s="444"/>
      <c r="R173" s="444"/>
      <c r="S173" s="444"/>
      <c r="T173" s="444"/>
      <c r="U173" s="444">
        <v>0</v>
      </c>
      <c r="V173" s="444"/>
      <c r="W173" s="444"/>
      <c r="X173" s="444"/>
      <c r="Y173" s="444"/>
      <c r="Z173" s="445"/>
      <c r="AA173" s="445"/>
      <c r="AB173" s="445"/>
      <c r="AC173" s="445"/>
      <c r="AD173" s="445"/>
      <c r="AE173" s="446"/>
      <c r="AF173" s="446"/>
      <c r="AG173" s="446"/>
      <c r="AH173" s="444"/>
    </row>
    <row r="174" spans="1:34" ht="63.75">
      <c r="A174" s="437"/>
      <c r="B174" s="323" t="s">
        <v>454</v>
      </c>
      <c r="C174" s="323" t="s">
        <v>909</v>
      </c>
      <c r="D174" s="323" t="s">
        <v>922</v>
      </c>
      <c r="E174" s="327"/>
      <c r="F174" s="371" t="s">
        <v>275</v>
      </c>
      <c r="G174" s="338"/>
      <c r="H174" s="338"/>
      <c r="I174" s="338"/>
      <c r="J174" s="338"/>
      <c r="K174" s="339" t="s">
        <v>928</v>
      </c>
      <c r="L174" s="338"/>
      <c r="M174" s="339" t="s">
        <v>486</v>
      </c>
      <c r="N174" s="338"/>
      <c r="O174" s="338"/>
      <c r="P174" s="338"/>
      <c r="Q174" s="338"/>
      <c r="R174" s="338"/>
      <c r="S174" s="338"/>
      <c r="T174" s="338"/>
      <c r="U174" s="338">
        <v>0</v>
      </c>
      <c r="V174" s="338"/>
      <c r="W174" s="338"/>
      <c r="X174" s="338"/>
      <c r="Y174" s="338"/>
      <c r="Z174" s="353"/>
      <c r="AA174" s="353"/>
      <c r="AB174" s="353"/>
      <c r="AC174" s="353"/>
      <c r="AD174" s="353"/>
      <c r="AE174" s="312"/>
      <c r="AF174" s="312"/>
      <c r="AG174" s="312"/>
      <c r="AH174" s="338"/>
    </row>
    <row r="175" spans="1:34" ht="25.5">
      <c r="A175" s="437"/>
      <c r="B175" s="323" t="s">
        <v>60</v>
      </c>
      <c r="C175" s="323" t="s">
        <v>456</v>
      </c>
      <c r="D175" s="323"/>
      <c r="E175" s="327"/>
      <c r="F175" s="371" t="s">
        <v>275</v>
      </c>
      <c r="G175" s="338" t="s">
        <v>273</v>
      </c>
      <c r="H175" s="338"/>
      <c r="I175" s="338"/>
      <c r="J175" s="338"/>
      <c r="K175" s="339" t="s">
        <v>928</v>
      </c>
      <c r="L175" s="338"/>
      <c r="M175" s="339" t="s">
        <v>486</v>
      </c>
      <c r="N175" s="338"/>
      <c r="O175" s="338"/>
      <c r="P175" s="338"/>
      <c r="Q175" s="338"/>
      <c r="R175" s="338"/>
      <c r="S175" s="338"/>
      <c r="T175" s="338"/>
      <c r="U175" s="338">
        <v>0</v>
      </c>
      <c r="V175" s="338"/>
      <c r="W175" s="338"/>
      <c r="X175" s="338"/>
      <c r="Y175" s="338"/>
      <c r="Z175" s="353"/>
      <c r="AA175" s="353"/>
      <c r="AB175" s="353"/>
      <c r="AC175" s="353"/>
      <c r="AD175" s="353"/>
      <c r="AE175" s="312"/>
      <c r="AF175" s="312"/>
      <c r="AG175" s="312"/>
      <c r="AH175" s="338"/>
    </row>
    <row r="176" spans="1:34" ht="38.25">
      <c r="A176" s="437"/>
      <c r="B176" s="323"/>
      <c r="C176" s="323" t="s">
        <v>779</v>
      </c>
      <c r="D176" s="323"/>
      <c r="E176" s="323"/>
      <c r="F176" s="371" t="s">
        <v>275</v>
      </c>
      <c r="G176" s="339" t="s">
        <v>273</v>
      </c>
      <c r="H176" s="339"/>
      <c r="I176" s="339"/>
      <c r="J176" s="339"/>
      <c r="K176" s="339" t="s">
        <v>928</v>
      </c>
      <c r="L176" s="339"/>
      <c r="M176" s="339" t="s">
        <v>486</v>
      </c>
      <c r="N176" s="338"/>
      <c r="O176" s="338"/>
      <c r="P176" s="339"/>
      <c r="Q176" s="339"/>
      <c r="R176" s="338"/>
      <c r="S176" s="338"/>
      <c r="T176" s="338"/>
      <c r="U176" s="338">
        <v>0</v>
      </c>
      <c r="V176" s="338"/>
      <c r="W176" s="338"/>
      <c r="X176" s="338"/>
      <c r="Y176" s="338"/>
      <c r="Z176" s="353"/>
      <c r="AA176" s="353"/>
      <c r="AB176" s="353"/>
      <c r="AC176" s="353"/>
      <c r="AD176" s="353"/>
      <c r="AE176" s="312"/>
      <c r="AF176" s="312"/>
      <c r="AG176" s="312"/>
      <c r="AH176" s="338"/>
    </row>
    <row r="177" spans="1:34" ht="51">
      <c r="A177" s="437"/>
      <c r="B177" s="323" t="s">
        <v>868</v>
      </c>
      <c r="C177" s="323" t="s">
        <v>787</v>
      </c>
      <c r="D177" s="323"/>
      <c r="E177" s="327"/>
      <c r="F177" s="371" t="s">
        <v>275</v>
      </c>
      <c r="G177" s="338"/>
      <c r="H177" s="338"/>
      <c r="I177" s="339"/>
      <c r="J177" s="338"/>
      <c r="K177" s="338" t="s">
        <v>532</v>
      </c>
      <c r="L177" s="338"/>
      <c r="M177" s="338"/>
      <c r="N177" s="338"/>
      <c r="O177" s="338"/>
      <c r="P177" s="338"/>
      <c r="Q177" s="338"/>
      <c r="R177" s="338"/>
      <c r="S177" s="338"/>
      <c r="T177" s="338"/>
      <c r="U177" s="338">
        <v>0</v>
      </c>
      <c r="V177" s="338"/>
      <c r="W177" s="338"/>
      <c r="X177" s="338"/>
      <c r="Y177" s="338"/>
      <c r="Z177" s="353"/>
      <c r="AA177" s="353"/>
      <c r="AB177" s="353"/>
      <c r="AC177" s="353"/>
      <c r="AD177" s="353"/>
      <c r="AE177" s="312"/>
      <c r="AF177" s="312"/>
      <c r="AG177" s="312"/>
      <c r="AH177" s="338"/>
    </row>
    <row r="178" spans="1:34" ht="51">
      <c r="A178" s="437"/>
      <c r="B178" s="323" t="s">
        <v>776</v>
      </c>
      <c r="C178" s="363" t="s">
        <v>871</v>
      </c>
      <c r="D178" s="323" t="s">
        <v>794</v>
      </c>
      <c r="E178" s="327"/>
      <c r="F178" s="371" t="s">
        <v>275</v>
      </c>
      <c r="G178" s="338"/>
      <c r="H178" s="338"/>
      <c r="I178" s="339"/>
      <c r="J178" s="338"/>
      <c r="K178" s="338" t="s">
        <v>744</v>
      </c>
      <c r="L178" s="338"/>
      <c r="M178" s="338"/>
      <c r="N178" s="338"/>
      <c r="O178" s="338"/>
      <c r="P178" s="338"/>
      <c r="Q178" s="338"/>
      <c r="R178" s="338"/>
      <c r="S178" s="338"/>
      <c r="T178" s="338"/>
      <c r="U178" s="338">
        <v>0</v>
      </c>
      <c r="V178" s="338"/>
      <c r="W178" s="338"/>
      <c r="X178" s="338"/>
      <c r="Y178" s="338"/>
      <c r="Z178" s="353"/>
      <c r="AA178" s="353"/>
      <c r="AB178" s="353"/>
      <c r="AC178" s="353"/>
      <c r="AD178" s="353"/>
      <c r="AE178" s="312"/>
      <c r="AF178" s="312"/>
      <c r="AG178" s="312"/>
      <c r="AH178" s="338"/>
    </row>
    <row r="179" spans="1:34" ht="38.25">
      <c r="A179" s="437"/>
      <c r="B179" s="323"/>
      <c r="C179" s="323" t="s">
        <v>872</v>
      </c>
      <c r="D179" s="323" t="s">
        <v>869</v>
      </c>
      <c r="E179" s="327"/>
      <c r="F179" s="371" t="s">
        <v>275</v>
      </c>
      <c r="G179" s="338"/>
      <c r="H179" s="338"/>
      <c r="I179" s="339"/>
      <c r="J179" s="338"/>
      <c r="K179" s="338" t="s">
        <v>929</v>
      </c>
      <c r="L179" s="338"/>
      <c r="M179" s="338"/>
      <c r="N179" s="338"/>
      <c r="O179" s="338"/>
      <c r="P179" s="338"/>
      <c r="Q179" s="338"/>
      <c r="R179" s="338"/>
      <c r="S179" s="338"/>
      <c r="T179" s="338"/>
      <c r="U179" s="338">
        <v>0</v>
      </c>
      <c r="V179" s="338"/>
      <c r="W179" s="338"/>
      <c r="X179" s="338"/>
      <c r="Y179" s="338"/>
      <c r="Z179" s="353"/>
      <c r="AA179" s="353"/>
      <c r="AB179" s="353"/>
      <c r="AC179" s="353"/>
      <c r="AD179" s="353"/>
      <c r="AE179" s="312"/>
      <c r="AF179" s="312"/>
      <c r="AG179" s="312"/>
      <c r="AH179" s="338"/>
    </row>
    <row r="180" spans="1:34" ht="38.25">
      <c r="A180" s="437"/>
      <c r="B180" s="323"/>
      <c r="C180" s="323" t="s">
        <v>873</v>
      </c>
      <c r="D180" s="323" t="s">
        <v>870</v>
      </c>
      <c r="E180" s="327"/>
      <c r="F180" s="371" t="s">
        <v>275</v>
      </c>
      <c r="G180" s="338"/>
      <c r="H180" s="338"/>
      <c r="I180" s="339"/>
      <c r="J180" s="338"/>
      <c r="K180" s="338" t="s">
        <v>742</v>
      </c>
      <c r="L180" s="338"/>
      <c r="M180" s="338"/>
      <c r="N180" s="338"/>
      <c r="O180" s="338"/>
      <c r="P180" s="338"/>
      <c r="Q180" s="338"/>
      <c r="R180" s="338"/>
      <c r="S180" s="338"/>
      <c r="T180" s="338"/>
      <c r="U180" s="338">
        <v>0</v>
      </c>
      <c r="V180" s="338"/>
      <c r="W180" s="338"/>
      <c r="X180" s="338"/>
      <c r="Y180" s="338"/>
      <c r="Z180" s="353"/>
      <c r="AA180" s="353"/>
      <c r="AB180" s="353"/>
      <c r="AC180" s="353"/>
      <c r="AD180" s="353"/>
      <c r="AE180" s="312"/>
      <c r="AF180" s="312"/>
      <c r="AG180" s="312"/>
      <c r="AH180" s="338"/>
    </row>
    <row r="181" spans="1:34" ht="63.75">
      <c r="A181" s="437"/>
      <c r="B181" s="323"/>
      <c r="C181" s="323" t="s">
        <v>874</v>
      </c>
      <c r="D181" s="323" t="s">
        <v>800</v>
      </c>
      <c r="E181" s="327"/>
      <c r="F181" s="371" t="s">
        <v>275</v>
      </c>
      <c r="G181" s="338"/>
      <c r="H181" s="338"/>
      <c r="I181" s="339"/>
      <c r="J181" s="338"/>
      <c r="K181" s="338" t="s">
        <v>930</v>
      </c>
      <c r="L181" s="338"/>
      <c r="M181" s="338"/>
      <c r="N181" s="338"/>
      <c r="O181" s="338"/>
      <c r="P181" s="338"/>
      <c r="Q181" s="338"/>
      <c r="R181" s="338"/>
      <c r="S181" s="338"/>
      <c r="T181" s="338"/>
      <c r="U181" s="338">
        <v>0</v>
      </c>
      <c r="V181" s="338"/>
      <c r="W181" s="338"/>
      <c r="X181" s="338"/>
      <c r="Y181" s="338"/>
      <c r="Z181" s="353"/>
      <c r="AA181" s="353"/>
      <c r="AB181" s="353"/>
      <c r="AC181" s="353"/>
      <c r="AD181" s="353"/>
      <c r="AE181" s="312"/>
      <c r="AF181" s="312"/>
      <c r="AG181" s="312"/>
      <c r="AH181" s="338"/>
    </row>
    <row r="182" spans="1:34">
      <c r="A182" s="437"/>
      <c r="B182" s="323"/>
      <c r="C182" s="324"/>
      <c r="D182" s="324"/>
      <c r="E182" s="324"/>
      <c r="F182" s="371"/>
      <c r="G182" s="338"/>
      <c r="H182" s="338"/>
      <c r="I182" s="338"/>
      <c r="J182" s="338"/>
      <c r="K182" s="338"/>
      <c r="L182" s="338"/>
      <c r="M182" s="338"/>
      <c r="N182" s="338"/>
      <c r="O182" s="338"/>
      <c r="P182" s="338"/>
      <c r="Q182" s="338"/>
      <c r="R182" s="338"/>
      <c r="S182" s="338"/>
      <c r="T182" s="338"/>
      <c r="U182" s="338"/>
      <c r="V182" s="338"/>
      <c r="W182" s="338"/>
      <c r="X182" s="338"/>
      <c r="Y182" s="338"/>
      <c r="Z182" s="353"/>
      <c r="AA182" s="353"/>
      <c r="AB182" s="353"/>
      <c r="AC182" s="353"/>
      <c r="AD182" s="353"/>
      <c r="AE182" s="312"/>
      <c r="AF182" s="312"/>
      <c r="AG182" s="312"/>
      <c r="AH182" s="338"/>
    </row>
    <row r="183" spans="1:34" ht="18.75" thickBot="1">
      <c r="A183" s="474"/>
      <c r="B183" s="475"/>
      <c r="C183" s="475"/>
      <c r="D183" s="475"/>
      <c r="E183" s="475"/>
      <c r="F183" s="476"/>
      <c r="G183" s="477"/>
      <c r="H183" s="477"/>
      <c r="I183" s="477"/>
      <c r="J183" s="477"/>
      <c r="K183" s="477"/>
      <c r="L183" s="477"/>
      <c r="M183" s="477"/>
      <c r="N183" s="477"/>
      <c r="O183" s="477"/>
      <c r="P183" s="477"/>
      <c r="Q183" s="477"/>
      <c r="R183" s="477"/>
      <c r="S183" s="477"/>
      <c r="T183" s="477"/>
      <c r="U183" s="477"/>
      <c r="V183" s="477"/>
      <c r="W183" s="477"/>
      <c r="X183" s="477"/>
      <c r="Y183" s="477"/>
      <c r="Z183" s="491"/>
      <c r="AA183" s="491"/>
      <c r="AB183" s="491"/>
      <c r="AC183" s="491"/>
      <c r="AD183" s="491"/>
      <c r="AE183" s="466"/>
      <c r="AF183" s="466"/>
      <c r="AG183" s="466"/>
      <c r="AH183" s="482"/>
    </row>
    <row r="184" spans="1:34" s="104" customFormat="1" ht="16.5" thickTop="1">
      <c r="A184" s="500" t="s">
        <v>993</v>
      </c>
      <c r="B184" s="325"/>
      <c r="C184" s="325"/>
      <c r="D184" s="325"/>
      <c r="E184" s="325"/>
      <c r="F184" s="372"/>
      <c r="G184" s="340"/>
      <c r="H184" s="340"/>
      <c r="I184" s="340"/>
      <c r="J184" s="340"/>
      <c r="K184" s="340"/>
      <c r="L184" s="340"/>
      <c r="M184" s="340"/>
      <c r="N184" s="340"/>
      <c r="O184" s="340"/>
      <c r="P184" s="340"/>
      <c r="Q184" s="340"/>
      <c r="R184" s="340"/>
      <c r="S184" s="340"/>
      <c r="T184" s="340"/>
      <c r="U184" s="340"/>
      <c r="V184" s="340"/>
      <c r="W184" s="340"/>
      <c r="X184" s="340"/>
      <c r="Y184" s="340"/>
      <c r="Z184" s="358"/>
      <c r="AA184" s="358"/>
      <c r="AB184" s="358"/>
      <c r="AC184" s="358"/>
      <c r="AD184" s="358"/>
      <c r="AE184" s="309"/>
      <c r="AF184" s="310"/>
      <c r="AG184" s="311"/>
      <c r="AH184" s="492"/>
    </row>
    <row r="185" spans="1:34">
      <c r="A185" s="474"/>
      <c r="B185" s="475"/>
      <c r="C185" s="475"/>
      <c r="D185" s="475"/>
      <c r="E185" s="475"/>
      <c r="F185" s="476"/>
      <c r="G185" s="477"/>
      <c r="H185" s="477"/>
      <c r="I185" s="477"/>
      <c r="J185" s="477"/>
      <c r="K185" s="477"/>
      <c r="L185" s="477"/>
      <c r="M185" s="477"/>
      <c r="N185" s="477"/>
      <c r="O185" s="477"/>
      <c r="P185" s="477"/>
      <c r="Q185" s="477"/>
      <c r="R185" s="477"/>
      <c r="S185" s="477"/>
      <c r="T185" s="477"/>
      <c r="U185" s="477"/>
      <c r="V185" s="477"/>
      <c r="W185" s="477"/>
      <c r="X185" s="477"/>
      <c r="Y185" s="477"/>
      <c r="Z185" s="491"/>
      <c r="AA185" s="491"/>
      <c r="AB185" s="491"/>
      <c r="AC185" s="491"/>
      <c r="AD185" s="491"/>
      <c r="AE185" s="466"/>
      <c r="AF185" s="466"/>
      <c r="AG185" s="466"/>
      <c r="AH185" s="482"/>
    </row>
    <row r="186" spans="1:34" ht="12.75">
      <c r="A186" s="503" t="s">
        <v>802</v>
      </c>
      <c r="B186" s="322"/>
      <c r="C186" s="322"/>
      <c r="D186" s="322"/>
      <c r="E186" s="322"/>
      <c r="F186" s="370"/>
      <c r="G186" s="336"/>
      <c r="H186" s="336"/>
      <c r="I186" s="336"/>
      <c r="J186" s="336"/>
      <c r="K186" s="336"/>
      <c r="L186" s="336"/>
      <c r="M186" s="336"/>
      <c r="N186" s="336"/>
      <c r="O186" s="336"/>
      <c r="P186" s="336"/>
      <c r="Q186" s="336"/>
      <c r="R186" s="336"/>
      <c r="S186" s="336"/>
      <c r="T186" s="336"/>
      <c r="U186" s="336"/>
      <c r="V186" s="336"/>
      <c r="W186" s="336"/>
      <c r="X186" s="336"/>
      <c r="Y186" s="336"/>
      <c r="Z186" s="354"/>
      <c r="AA186" s="354"/>
      <c r="AB186" s="354"/>
      <c r="AC186" s="354"/>
      <c r="AD186" s="354"/>
      <c r="AE186" s="314"/>
      <c r="AF186" s="314"/>
      <c r="AG186" s="314"/>
      <c r="AH186" s="487"/>
    </row>
    <row r="187" spans="1:34">
      <c r="A187" s="437"/>
      <c r="B187" s="323"/>
      <c r="C187" s="324"/>
      <c r="D187" s="324"/>
      <c r="E187" s="327"/>
      <c r="F187" s="371"/>
      <c r="G187" s="338"/>
      <c r="H187" s="338"/>
      <c r="I187" s="338"/>
      <c r="J187" s="338"/>
      <c r="K187" s="338"/>
      <c r="L187" s="338"/>
      <c r="M187" s="338"/>
      <c r="N187" s="338"/>
      <c r="O187" s="338"/>
      <c r="P187" s="338"/>
      <c r="Q187" s="338"/>
      <c r="R187" s="338"/>
      <c r="S187" s="338"/>
      <c r="T187" s="338"/>
      <c r="U187" s="337"/>
      <c r="V187" s="338"/>
      <c r="W187" s="338"/>
      <c r="X187" s="338"/>
      <c r="Y187" s="338"/>
      <c r="Z187" s="353"/>
      <c r="AA187" s="353"/>
      <c r="AB187" s="353"/>
      <c r="AC187" s="353"/>
      <c r="AD187" s="353"/>
      <c r="AE187" s="312"/>
      <c r="AF187" s="312"/>
      <c r="AG187" s="312"/>
      <c r="AH187" s="338"/>
    </row>
    <row r="188" spans="1:34" s="447" customFormat="1" ht="63.75">
      <c r="A188" s="441">
        <v>26</v>
      </c>
      <c r="B188" s="488" t="s">
        <v>932</v>
      </c>
      <c r="C188" s="442" t="s">
        <v>931</v>
      </c>
      <c r="D188" s="442"/>
      <c r="E188" s="442"/>
      <c r="F188" s="443"/>
      <c r="G188" s="444"/>
      <c r="H188" s="444"/>
      <c r="I188" s="444"/>
      <c r="J188" s="444"/>
      <c r="K188" s="444"/>
      <c r="L188" s="444"/>
      <c r="M188" s="444" t="s">
        <v>486</v>
      </c>
      <c r="N188" s="444"/>
      <c r="O188" s="444"/>
      <c r="P188" s="444"/>
      <c r="Q188" s="444"/>
      <c r="R188" s="444"/>
      <c r="S188" s="444"/>
      <c r="T188" s="444"/>
      <c r="U188" s="444">
        <v>0</v>
      </c>
      <c r="V188" s="444"/>
      <c r="W188" s="444"/>
      <c r="X188" s="444"/>
      <c r="Y188" s="444"/>
      <c r="Z188" s="445"/>
      <c r="AA188" s="445"/>
      <c r="AB188" s="445"/>
      <c r="AC188" s="445"/>
      <c r="AD188" s="445"/>
      <c r="AE188" s="446"/>
      <c r="AF188" s="446"/>
      <c r="AG188" s="446"/>
      <c r="AH188" s="444"/>
    </row>
    <row r="189" spans="1:34" s="352" customFormat="1" ht="63.75">
      <c r="A189" s="437"/>
      <c r="B189" s="323" t="s">
        <v>318</v>
      </c>
      <c r="C189" s="323" t="s">
        <v>937</v>
      </c>
      <c r="D189" s="323" t="s">
        <v>933</v>
      </c>
      <c r="E189" s="323"/>
      <c r="F189" s="371" t="s">
        <v>275</v>
      </c>
      <c r="G189" s="339" t="s">
        <v>273</v>
      </c>
      <c r="H189" s="339"/>
      <c r="I189" s="339"/>
      <c r="J189" s="339" t="s">
        <v>938</v>
      </c>
      <c r="K189" s="339" t="s">
        <v>320</v>
      </c>
      <c r="L189" s="339"/>
      <c r="M189" s="339" t="s">
        <v>484</v>
      </c>
      <c r="N189" s="339"/>
      <c r="O189" s="339"/>
      <c r="P189" s="338"/>
      <c r="Q189" s="339"/>
      <c r="R189" s="339" t="s">
        <v>280</v>
      </c>
      <c r="S189" s="339">
        <v>2010</v>
      </c>
      <c r="T189" s="339"/>
      <c r="U189" s="338">
        <v>0</v>
      </c>
      <c r="V189" s="339" t="s">
        <v>321</v>
      </c>
      <c r="W189" s="339"/>
      <c r="X189" s="338"/>
      <c r="Y189" s="339"/>
      <c r="Z189" s="356">
        <v>869</v>
      </c>
      <c r="AA189" s="356"/>
      <c r="AB189" s="356"/>
      <c r="AC189" s="356"/>
      <c r="AD189" s="356"/>
      <c r="AE189" s="351"/>
      <c r="AF189" s="351"/>
      <c r="AG189" s="351"/>
      <c r="AH189" s="339"/>
    </row>
    <row r="190" spans="1:34" ht="25.5" hidden="1">
      <c r="A190" s="437"/>
      <c r="B190" s="323" t="s">
        <v>412</v>
      </c>
      <c r="C190" s="323" t="s">
        <v>413</v>
      </c>
      <c r="D190" s="323"/>
      <c r="E190" s="323"/>
      <c r="F190" s="371" t="s">
        <v>275</v>
      </c>
      <c r="G190" s="339" t="s">
        <v>273</v>
      </c>
      <c r="H190" s="339"/>
      <c r="I190" s="339"/>
      <c r="J190" s="339" t="s">
        <v>285</v>
      </c>
      <c r="K190" s="507"/>
      <c r="L190" s="338"/>
      <c r="M190" s="339" t="s">
        <v>484</v>
      </c>
      <c r="N190" s="338"/>
      <c r="O190" s="338"/>
      <c r="P190" s="338"/>
      <c r="Q190" s="338"/>
      <c r="R190" s="338"/>
      <c r="S190" s="338"/>
      <c r="T190" s="338"/>
      <c r="U190" s="338">
        <v>0</v>
      </c>
      <c r="V190" s="338"/>
      <c r="W190" s="338"/>
      <c r="X190" s="338"/>
      <c r="Y190" s="338"/>
      <c r="Z190" s="353"/>
      <c r="AA190" s="353"/>
      <c r="AB190" s="353"/>
      <c r="AC190" s="353"/>
      <c r="AD190" s="353"/>
      <c r="AE190" s="312"/>
      <c r="AF190" s="312"/>
      <c r="AG190" s="312"/>
      <c r="AH190" s="338"/>
    </row>
    <row r="191" spans="1:34" ht="25.5">
      <c r="A191" s="437"/>
      <c r="B191" s="323" t="s">
        <v>804</v>
      </c>
      <c r="C191" s="323" t="s">
        <v>338</v>
      </c>
      <c r="D191" s="323"/>
      <c r="E191" s="323"/>
      <c r="F191" s="371" t="s">
        <v>275</v>
      </c>
      <c r="G191" s="339" t="s">
        <v>273</v>
      </c>
      <c r="H191" s="339"/>
      <c r="I191" s="339"/>
      <c r="J191" s="339" t="s">
        <v>287</v>
      </c>
      <c r="K191" s="339" t="s">
        <v>320</v>
      </c>
      <c r="L191" s="338"/>
      <c r="M191" s="339" t="s">
        <v>484</v>
      </c>
      <c r="N191" s="338"/>
      <c r="O191" s="338"/>
      <c r="P191" s="338"/>
      <c r="Q191" s="338"/>
      <c r="R191" s="339" t="s">
        <v>280</v>
      </c>
      <c r="S191" s="338">
        <v>2010</v>
      </c>
      <c r="T191" s="338"/>
      <c r="U191" s="338">
        <v>0</v>
      </c>
      <c r="V191" s="339" t="s">
        <v>339</v>
      </c>
      <c r="W191" s="338"/>
      <c r="X191" s="338"/>
      <c r="Y191" s="338"/>
      <c r="Z191" s="353"/>
      <c r="AA191" s="353"/>
      <c r="AB191" s="353"/>
      <c r="AC191" s="353"/>
      <c r="AD191" s="353"/>
      <c r="AE191" s="312"/>
      <c r="AF191" s="312"/>
      <c r="AG191" s="312"/>
      <c r="AH191" s="338"/>
    </row>
    <row r="192" spans="1:34" ht="38.25">
      <c r="A192" s="437"/>
      <c r="B192" s="323" t="s">
        <v>340</v>
      </c>
      <c r="C192" s="323" t="s">
        <v>805</v>
      </c>
      <c r="D192" s="323"/>
      <c r="E192" s="323"/>
      <c r="F192" s="371" t="s">
        <v>275</v>
      </c>
      <c r="G192" s="339" t="s">
        <v>273</v>
      </c>
      <c r="H192" s="339"/>
      <c r="I192" s="339"/>
      <c r="J192" s="339" t="s">
        <v>806</v>
      </c>
      <c r="K192" s="339" t="s">
        <v>342</v>
      </c>
      <c r="L192" s="338"/>
      <c r="M192" s="339" t="s">
        <v>484</v>
      </c>
      <c r="N192" s="338"/>
      <c r="O192" s="338"/>
      <c r="P192" s="338"/>
      <c r="Q192" s="338"/>
      <c r="R192" s="339" t="s">
        <v>296</v>
      </c>
      <c r="S192" s="338"/>
      <c r="T192" s="338"/>
      <c r="U192" s="338">
        <v>0</v>
      </c>
      <c r="V192" s="339" t="s">
        <v>343</v>
      </c>
      <c r="W192" s="338"/>
      <c r="X192" s="338"/>
      <c r="Y192" s="338"/>
      <c r="Z192" s="353"/>
      <c r="AA192" s="353"/>
      <c r="AB192" s="353"/>
      <c r="AC192" s="353"/>
      <c r="AD192" s="353"/>
      <c r="AE192" s="312"/>
      <c r="AF192" s="312"/>
      <c r="AG192" s="312"/>
      <c r="AH192" s="338"/>
    </row>
    <row r="193" spans="1:34" hidden="1">
      <c r="A193" s="437"/>
      <c r="B193" s="323" t="s">
        <v>29</v>
      </c>
      <c r="C193" s="323"/>
      <c r="D193" s="323"/>
      <c r="E193" s="323"/>
      <c r="F193" s="371" t="s">
        <v>275</v>
      </c>
      <c r="G193" s="339"/>
      <c r="H193" s="339"/>
      <c r="I193" s="339"/>
      <c r="J193" s="339" t="s">
        <v>286</v>
      </c>
      <c r="K193" s="339" t="s">
        <v>342</v>
      </c>
      <c r="L193" s="338"/>
      <c r="M193" s="339" t="s">
        <v>484</v>
      </c>
      <c r="N193" s="338"/>
      <c r="O193" s="338"/>
      <c r="P193" s="338"/>
      <c r="Q193" s="338"/>
      <c r="R193" s="339"/>
      <c r="S193" s="338"/>
      <c r="T193" s="338"/>
      <c r="U193" s="338">
        <v>0</v>
      </c>
      <c r="V193" s="339"/>
      <c r="W193" s="338"/>
      <c r="X193" s="338"/>
      <c r="Y193" s="338"/>
      <c r="Z193" s="353"/>
      <c r="AA193" s="353"/>
      <c r="AB193" s="353"/>
      <c r="AC193" s="353"/>
      <c r="AD193" s="353"/>
      <c r="AE193" s="312"/>
      <c r="AF193" s="312"/>
      <c r="AG193" s="312"/>
      <c r="AH193" s="338"/>
    </row>
    <row r="194" spans="1:34" ht="38.25">
      <c r="A194" s="437"/>
      <c r="B194" s="323" t="s">
        <v>627</v>
      </c>
      <c r="C194" s="323" t="s">
        <v>807</v>
      </c>
      <c r="D194" s="323"/>
      <c r="E194" s="323"/>
      <c r="F194" s="371" t="s">
        <v>275</v>
      </c>
      <c r="G194" s="339" t="s">
        <v>273</v>
      </c>
      <c r="H194" s="339"/>
      <c r="I194" s="339"/>
      <c r="J194" s="339" t="s">
        <v>286</v>
      </c>
      <c r="K194" s="339" t="s">
        <v>701</v>
      </c>
      <c r="L194" s="338"/>
      <c r="M194" s="339" t="s">
        <v>484</v>
      </c>
      <c r="N194" s="338"/>
      <c r="O194" s="338"/>
      <c r="P194" s="338"/>
      <c r="Q194" s="339"/>
      <c r="R194" s="338"/>
      <c r="S194" s="338"/>
      <c r="T194" s="338"/>
      <c r="U194" s="338">
        <v>0</v>
      </c>
      <c r="V194" s="338"/>
      <c r="W194" s="338"/>
      <c r="X194" s="338"/>
      <c r="Y194" s="338"/>
      <c r="Z194" s="353"/>
      <c r="AA194" s="353"/>
      <c r="AB194" s="353"/>
      <c r="AC194" s="353"/>
      <c r="AD194" s="353"/>
      <c r="AE194" s="312"/>
      <c r="AF194" s="312"/>
      <c r="AG194" s="312"/>
      <c r="AH194" s="338"/>
    </row>
    <row r="195" spans="1:34" ht="63.75">
      <c r="A195" s="437"/>
      <c r="B195" s="323" t="s">
        <v>554</v>
      </c>
      <c r="C195" s="323" t="s">
        <v>555</v>
      </c>
      <c r="D195" s="323"/>
      <c r="E195" s="323"/>
      <c r="F195" s="371" t="s">
        <v>275</v>
      </c>
      <c r="G195" s="339"/>
      <c r="H195" s="339"/>
      <c r="I195" s="339"/>
      <c r="J195" s="339" t="s">
        <v>285</v>
      </c>
      <c r="K195" s="339" t="s">
        <v>320</v>
      </c>
      <c r="L195" s="338"/>
      <c r="M195" s="339" t="s">
        <v>484</v>
      </c>
      <c r="N195" s="338"/>
      <c r="O195" s="338"/>
      <c r="P195" s="338"/>
      <c r="Q195" s="338"/>
      <c r="R195" s="339"/>
      <c r="S195" s="338"/>
      <c r="T195" s="338"/>
      <c r="U195" s="338"/>
      <c r="V195" s="339"/>
      <c r="W195" s="338"/>
      <c r="X195" s="338"/>
      <c r="Y195" s="338"/>
      <c r="Z195" s="353"/>
      <c r="AA195" s="353"/>
      <c r="AB195" s="353"/>
      <c r="AC195" s="353"/>
      <c r="AD195" s="353"/>
      <c r="AE195" s="312"/>
      <c r="AF195" s="312"/>
      <c r="AG195" s="312"/>
      <c r="AH195" s="338"/>
    </row>
    <row r="196" spans="1:34" ht="25.5">
      <c r="A196" s="437"/>
      <c r="B196" s="323" t="s">
        <v>808</v>
      </c>
      <c r="C196" s="323" t="s">
        <v>809</v>
      </c>
      <c r="D196" s="323"/>
      <c r="E196" s="323"/>
      <c r="F196" s="371" t="s">
        <v>275</v>
      </c>
      <c r="G196" s="339"/>
      <c r="H196" s="339"/>
      <c r="I196" s="339"/>
      <c r="J196" s="339"/>
      <c r="K196" s="339" t="s">
        <v>320</v>
      </c>
      <c r="L196" s="338"/>
      <c r="M196" s="339" t="s">
        <v>484</v>
      </c>
      <c r="N196" s="338"/>
      <c r="O196" s="338"/>
      <c r="P196" s="338"/>
      <c r="Q196" s="338"/>
      <c r="R196" s="339"/>
      <c r="S196" s="338"/>
      <c r="T196" s="338"/>
      <c r="U196" s="338"/>
      <c r="V196" s="339"/>
      <c r="W196" s="338"/>
      <c r="X196" s="338"/>
      <c r="Y196" s="338"/>
      <c r="Z196" s="353"/>
      <c r="AA196" s="353"/>
      <c r="AB196" s="353"/>
      <c r="AC196" s="353"/>
      <c r="AD196" s="353"/>
      <c r="AE196" s="312"/>
      <c r="AF196" s="312"/>
      <c r="AG196" s="312"/>
      <c r="AH196" s="338"/>
    </row>
    <row r="197" spans="1:34" s="447" customFormat="1" ht="25.5">
      <c r="A197" s="441">
        <v>27</v>
      </c>
      <c r="B197" s="488" t="s">
        <v>935</v>
      </c>
      <c r="C197" s="442" t="s">
        <v>936</v>
      </c>
      <c r="D197" s="442"/>
      <c r="E197" s="442"/>
      <c r="F197" s="443"/>
      <c r="G197" s="444"/>
      <c r="H197" s="444"/>
      <c r="I197" s="444"/>
      <c r="J197" s="444"/>
      <c r="K197" s="444"/>
      <c r="L197" s="444"/>
      <c r="M197" s="444" t="s">
        <v>486</v>
      </c>
      <c r="N197" s="444"/>
      <c r="O197" s="444"/>
      <c r="P197" s="444"/>
      <c r="Q197" s="444"/>
      <c r="R197" s="444"/>
      <c r="S197" s="444"/>
      <c r="T197" s="444"/>
      <c r="U197" s="444">
        <v>0</v>
      </c>
      <c r="V197" s="444"/>
      <c r="W197" s="444"/>
      <c r="X197" s="444"/>
      <c r="Y197" s="444"/>
      <c r="Z197" s="445"/>
      <c r="AA197" s="445"/>
      <c r="AB197" s="445"/>
      <c r="AC197" s="445"/>
      <c r="AD197" s="445"/>
      <c r="AE197" s="446"/>
      <c r="AF197" s="446"/>
      <c r="AG197" s="446"/>
      <c r="AH197" s="444"/>
    </row>
    <row r="198" spans="1:34" ht="38.25">
      <c r="A198" s="437"/>
      <c r="B198" s="323" t="s">
        <v>587</v>
      </c>
      <c r="C198" s="323" t="s">
        <v>588</v>
      </c>
      <c r="D198" s="323" t="s">
        <v>934</v>
      </c>
      <c r="E198" s="323"/>
      <c r="F198" s="371" t="s">
        <v>275</v>
      </c>
      <c r="G198" s="339"/>
      <c r="H198" s="339"/>
      <c r="I198" s="339"/>
      <c r="J198" s="339" t="s">
        <v>286</v>
      </c>
      <c r="K198" s="339" t="s">
        <v>320</v>
      </c>
      <c r="L198" s="338"/>
      <c r="M198" s="339" t="s">
        <v>484</v>
      </c>
      <c r="N198" s="338"/>
      <c r="O198" s="338"/>
      <c r="P198" s="338"/>
      <c r="Q198" s="338"/>
      <c r="R198" s="339"/>
      <c r="S198" s="338"/>
      <c r="T198" s="338"/>
      <c r="U198" s="338"/>
      <c r="V198" s="339"/>
      <c r="W198" s="338"/>
      <c r="X198" s="338"/>
      <c r="Y198" s="338"/>
      <c r="Z198" s="353"/>
      <c r="AA198" s="353"/>
      <c r="AB198" s="353"/>
      <c r="AC198" s="353"/>
      <c r="AD198" s="353"/>
      <c r="AE198" s="312"/>
      <c r="AF198" s="312"/>
      <c r="AG198" s="312"/>
      <c r="AH198" s="338"/>
    </row>
    <row r="199" spans="1:34">
      <c r="A199" s="474"/>
      <c r="B199" s="475"/>
      <c r="C199" s="475"/>
      <c r="D199" s="475"/>
      <c r="E199" s="475"/>
      <c r="F199" s="476"/>
      <c r="G199" s="477"/>
      <c r="H199" s="477"/>
      <c r="I199" s="477"/>
      <c r="J199" s="477"/>
      <c r="K199" s="477"/>
      <c r="L199" s="477"/>
      <c r="M199" s="477"/>
      <c r="N199" s="477"/>
      <c r="O199" s="477"/>
      <c r="P199" s="477"/>
      <c r="Q199" s="477"/>
      <c r="R199" s="477"/>
      <c r="S199" s="477"/>
      <c r="T199" s="477"/>
      <c r="U199" s="477"/>
      <c r="V199" s="477"/>
      <c r="W199" s="477"/>
      <c r="X199" s="477"/>
      <c r="Y199" s="477"/>
      <c r="Z199" s="477"/>
      <c r="AA199" s="477"/>
      <c r="AB199" s="477"/>
      <c r="AC199" s="477"/>
      <c r="AD199" s="477"/>
      <c r="AE199" s="466"/>
      <c r="AF199" s="466"/>
      <c r="AG199" s="466"/>
      <c r="AH199" s="482"/>
    </row>
    <row r="200" spans="1:34">
      <c r="A200" s="437"/>
      <c r="B200" s="323"/>
      <c r="C200" s="323"/>
      <c r="D200" s="323"/>
      <c r="E200" s="323"/>
      <c r="F200" s="371"/>
      <c r="G200" s="339"/>
      <c r="H200" s="339"/>
      <c r="I200" s="339"/>
      <c r="J200" s="339"/>
      <c r="K200" s="338"/>
      <c r="L200" s="338"/>
      <c r="M200" s="339"/>
      <c r="N200" s="338"/>
      <c r="O200" s="338"/>
      <c r="P200" s="338"/>
      <c r="Q200" s="338"/>
      <c r="R200" s="339"/>
      <c r="S200" s="338"/>
      <c r="T200" s="338"/>
      <c r="U200" s="338"/>
      <c r="V200" s="338"/>
      <c r="W200" s="338"/>
      <c r="X200" s="338"/>
      <c r="Y200" s="338"/>
      <c r="Z200" s="353"/>
      <c r="AA200" s="353"/>
      <c r="AB200" s="353"/>
      <c r="AC200" s="353"/>
      <c r="AD200" s="353"/>
      <c r="AE200" s="312"/>
      <c r="AF200" s="312"/>
      <c r="AG200" s="312"/>
      <c r="AH200" s="338"/>
    </row>
    <row r="201" spans="1:34" ht="12.75">
      <c r="A201" s="503" t="s">
        <v>631</v>
      </c>
      <c r="B201" s="322"/>
      <c r="C201" s="322"/>
      <c r="D201" s="322"/>
      <c r="E201" s="322"/>
      <c r="F201" s="370"/>
      <c r="G201" s="336"/>
      <c r="H201" s="336"/>
      <c r="I201" s="336"/>
      <c r="J201" s="336"/>
      <c r="K201" s="336"/>
      <c r="L201" s="336"/>
      <c r="M201" s="336"/>
      <c r="N201" s="336"/>
      <c r="O201" s="336"/>
      <c r="P201" s="336"/>
      <c r="Q201" s="336"/>
      <c r="R201" s="336"/>
      <c r="S201" s="336"/>
      <c r="T201" s="336"/>
      <c r="U201" s="336"/>
      <c r="V201" s="336"/>
      <c r="W201" s="336"/>
      <c r="X201" s="336"/>
      <c r="Y201" s="336"/>
      <c r="Z201" s="354"/>
      <c r="AA201" s="354"/>
      <c r="AB201" s="354"/>
      <c r="AC201" s="354"/>
      <c r="AD201" s="354"/>
      <c r="AE201" s="314"/>
      <c r="AF201" s="314"/>
      <c r="AG201" s="314"/>
      <c r="AH201" s="487"/>
    </row>
    <row r="202" spans="1:34">
      <c r="A202" s="437"/>
      <c r="B202" s="323"/>
      <c r="C202" s="324"/>
      <c r="D202" s="324"/>
      <c r="E202" s="327"/>
      <c r="F202" s="371"/>
      <c r="G202" s="338"/>
      <c r="H202" s="338"/>
      <c r="I202" s="338"/>
      <c r="J202" s="338"/>
      <c r="K202" s="338"/>
      <c r="L202" s="338"/>
      <c r="M202" s="338"/>
      <c r="N202" s="338"/>
      <c r="O202" s="338"/>
      <c r="P202" s="338"/>
      <c r="Q202" s="338"/>
      <c r="R202" s="338"/>
      <c r="S202" s="338"/>
      <c r="T202" s="338"/>
      <c r="U202" s="337"/>
      <c r="V202" s="338"/>
      <c r="W202" s="338"/>
      <c r="X202" s="338"/>
      <c r="Y202" s="338"/>
      <c r="Z202" s="353"/>
      <c r="AA202" s="353"/>
      <c r="AB202" s="353"/>
      <c r="AC202" s="353"/>
      <c r="AD202" s="353"/>
      <c r="AE202" s="312"/>
      <c r="AF202" s="312"/>
      <c r="AG202" s="312"/>
      <c r="AH202" s="338"/>
    </row>
    <row r="203" spans="1:34" s="447" customFormat="1" ht="25.5">
      <c r="A203" s="441">
        <v>28</v>
      </c>
      <c r="B203" s="488" t="s">
        <v>670</v>
      </c>
      <c r="C203" s="442" t="s">
        <v>669</v>
      </c>
      <c r="D203" s="442"/>
      <c r="E203" s="442"/>
      <c r="F203" s="443"/>
      <c r="G203" s="444"/>
      <c r="H203" s="444"/>
      <c r="I203" s="444"/>
      <c r="J203" s="444"/>
      <c r="K203" s="444"/>
      <c r="L203" s="444"/>
      <c r="M203" s="444" t="s">
        <v>486</v>
      </c>
      <c r="N203" s="444"/>
      <c r="O203" s="444"/>
      <c r="P203" s="444"/>
      <c r="Q203" s="444"/>
      <c r="R203" s="444"/>
      <c r="S203" s="444"/>
      <c r="T203" s="444"/>
      <c r="U203" s="444">
        <v>0</v>
      </c>
      <c r="V203" s="444"/>
      <c r="W203" s="444"/>
      <c r="X203" s="444"/>
      <c r="Y203" s="444"/>
      <c r="Z203" s="445"/>
      <c r="AA203" s="445"/>
      <c r="AB203" s="445"/>
      <c r="AC203" s="445"/>
      <c r="AD203" s="445"/>
      <c r="AE203" s="446"/>
      <c r="AF203" s="446"/>
      <c r="AG203" s="446"/>
      <c r="AH203" s="444"/>
    </row>
    <row r="204" spans="1:34" ht="38.25">
      <c r="A204" s="437"/>
      <c r="B204" s="323" t="s">
        <v>478</v>
      </c>
      <c r="C204" s="323" t="s">
        <v>810</v>
      </c>
      <c r="D204" s="323" t="s">
        <v>721</v>
      </c>
      <c r="E204" s="323"/>
      <c r="F204" s="371" t="s">
        <v>275</v>
      </c>
      <c r="G204" s="339" t="s">
        <v>273</v>
      </c>
      <c r="H204" s="339"/>
      <c r="I204" s="339"/>
      <c r="J204" s="339" t="s">
        <v>288</v>
      </c>
      <c r="K204" s="339" t="s">
        <v>473</v>
      </c>
      <c r="L204" s="338"/>
      <c r="M204" s="339" t="s">
        <v>484</v>
      </c>
      <c r="N204" s="338"/>
      <c r="O204" s="338"/>
      <c r="P204" s="338"/>
      <c r="Q204" s="338"/>
      <c r="R204" s="338"/>
      <c r="S204" s="338"/>
      <c r="T204" s="338"/>
      <c r="U204" s="338">
        <v>0</v>
      </c>
      <c r="V204" s="338"/>
      <c r="W204" s="338"/>
      <c r="X204" s="338"/>
      <c r="Y204" s="338"/>
      <c r="Z204" s="353"/>
      <c r="AA204" s="353"/>
      <c r="AB204" s="353"/>
      <c r="AC204" s="353"/>
      <c r="AD204" s="353"/>
      <c r="AE204" s="312"/>
      <c r="AF204" s="312"/>
      <c r="AG204" s="312"/>
      <c r="AH204" s="338"/>
    </row>
    <row r="205" spans="1:34" ht="25.5">
      <c r="A205" s="437"/>
      <c r="B205" s="323"/>
      <c r="C205" s="323" t="s">
        <v>812</v>
      </c>
      <c r="D205" s="323"/>
      <c r="E205" s="323"/>
      <c r="F205" s="371" t="s">
        <v>275</v>
      </c>
      <c r="G205" s="339"/>
      <c r="H205" s="339"/>
      <c r="I205" s="339"/>
      <c r="J205" s="339"/>
      <c r="K205" s="499" t="s">
        <v>813</v>
      </c>
      <c r="L205" s="338"/>
      <c r="M205" s="338"/>
      <c r="N205" s="338"/>
      <c r="O205" s="338"/>
      <c r="P205" s="338"/>
      <c r="Q205" s="338"/>
      <c r="R205" s="338"/>
      <c r="S205" s="338"/>
      <c r="T205" s="338"/>
      <c r="U205" s="338">
        <v>0</v>
      </c>
      <c r="V205" s="338"/>
      <c r="W205" s="338"/>
      <c r="X205" s="338"/>
      <c r="Y205" s="338"/>
      <c r="Z205" s="353"/>
      <c r="AA205" s="353"/>
      <c r="AB205" s="353"/>
      <c r="AC205" s="353"/>
      <c r="AD205" s="353"/>
      <c r="AE205" s="312"/>
      <c r="AF205" s="312"/>
      <c r="AG205" s="312"/>
      <c r="AH205" s="338"/>
    </row>
    <row r="206" spans="1:34">
      <c r="A206" s="437"/>
      <c r="B206" s="323"/>
      <c r="C206" s="323"/>
      <c r="D206" s="323"/>
      <c r="E206" s="323"/>
      <c r="F206" s="371"/>
      <c r="G206" s="339"/>
      <c r="H206" s="339"/>
      <c r="I206" s="339"/>
      <c r="J206" s="339"/>
      <c r="K206" s="338"/>
      <c r="L206" s="338"/>
      <c r="M206" s="338"/>
      <c r="N206" s="338"/>
      <c r="O206" s="338"/>
      <c r="P206" s="338"/>
      <c r="Q206" s="338"/>
      <c r="R206" s="338"/>
      <c r="S206" s="338"/>
      <c r="T206" s="338"/>
      <c r="U206" s="338"/>
      <c r="V206" s="338"/>
      <c r="W206" s="338"/>
      <c r="X206" s="338"/>
      <c r="Y206" s="338"/>
      <c r="Z206" s="353"/>
      <c r="AA206" s="353"/>
      <c r="AB206" s="353"/>
      <c r="AC206" s="353"/>
      <c r="AD206" s="353"/>
      <c r="AE206" s="312"/>
      <c r="AF206" s="312"/>
      <c r="AG206" s="312"/>
      <c r="AH206" s="338"/>
    </row>
    <row r="207" spans="1:34" ht="12.75">
      <c r="A207" s="503" t="s">
        <v>253</v>
      </c>
      <c r="B207" s="322"/>
      <c r="C207" s="322"/>
      <c r="D207" s="322"/>
      <c r="E207" s="322"/>
      <c r="F207" s="370"/>
      <c r="G207" s="336"/>
      <c r="H207" s="336"/>
      <c r="I207" s="336"/>
      <c r="J207" s="336"/>
      <c r="K207" s="336"/>
      <c r="L207" s="336"/>
      <c r="M207" s="336"/>
      <c r="N207" s="336"/>
      <c r="O207" s="336"/>
      <c r="P207" s="336"/>
      <c r="Q207" s="336"/>
      <c r="R207" s="336"/>
      <c r="S207" s="336"/>
      <c r="T207" s="336"/>
      <c r="U207" s="336"/>
      <c r="V207" s="336"/>
      <c r="W207" s="336"/>
      <c r="X207" s="336"/>
      <c r="Y207" s="336"/>
      <c r="Z207" s="354"/>
      <c r="AA207" s="354"/>
      <c r="AB207" s="354"/>
      <c r="AC207" s="354"/>
      <c r="AD207" s="354"/>
      <c r="AE207" s="314"/>
      <c r="AF207" s="314"/>
      <c r="AG207" s="314"/>
      <c r="AH207" s="487"/>
    </row>
    <row r="208" spans="1:34">
      <c r="A208" s="437"/>
      <c r="B208" s="323"/>
      <c r="C208" s="324"/>
      <c r="D208" s="324"/>
      <c r="E208" s="327"/>
      <c r="F208" s="371"/>
      <c r="G208" s="338"/>
      <c r="H208" s="338"/>
      <c r="I208" s="338"/>
      <c r="J208" s="338"/>
      <c r="K208" s="338"/>
      <c r="L208" s="338"/>
      <c r="M208" s="338"/>
      <c r="N208" s="338"/>
      <c r="O208" s="338"/>
      <c r="P208" s="338"/>
      <c r="Q208" s="338"/>
      <c r="R208" s="338"/>
      <c r="S208" s="338"/>
      <c r="T208" s="338"/>
      <c r="U208" s="337"/>
      <c r="V208" s="338"/>
      <c r="W208" s="338"/>
      <c r="X208" s="338"/>
      <c r="Y208" s="338"/>
      <c r="Z208" s="353"/>
      <c r="AA208" s="353"/>
      <c r="AB208" s="353"/>
      <c r="AC208" s="353"/>
      <c r="AD208" s="353"/>
      <c r="AE208" s="312"/>
      <c r="AF208" s="312"/>
      <c r="AG208" s="312"/>
      <c r="AH208" s="338"/>
    </row>
    <row r="209" spans="1:34" s="447" customFormat="1" ht="38.25">
      <c r="A209" s="441">
        <v>29</v>
      </c>
      <c r="B209" s="488" t="s">
        <v>815</v>
      </c>
      <c r="C209" s="442" t="s">
        <v>816</v>
      </c>
      <c r="D209" s="442"/>
      <c r="E209" s="442"/>
      <c r="F209" s="443"/>
      <c r="G209" s="444"/>
      <c r="H209" s="444"/>
      <c r="I209" s="444"/>
      <c r="J209" s="444"/>
      <c r="K209" s="444"/>
      <c r="L209" s="444"/>
      <c r="M209" s="444" t="s">
        <v>486</v>
      </c>
      <c r="N209" s="444"/>
      <c r="O209" s="444"/>
      <c r="P209" s="444"/>
      <c r="Q209" s="444"/>
      <c r="R209" s="444"/>
      <c r="S209" s="444"/>
      <c r="T209" s="444"/>
      <c r="U209" s="444">
        <v>0</v>
      </c>
      <c r="V209" s="444"/>
      <c r="W209" s="444"/>
      <c r="X209" s="444"/>
      <c r="Y209" s="444"/>
      <c r="Z209" s="445"/>
      <c r="AA209" s="445"/>
      <c r="AB209" s="445"/>
      <c r="AC209" s="445"/>
      <c r="AD209" s="445"/>
      <c r="AE209" s="446"/>
      <c r="AF209" s="446"/>
      <c r="AG209" s="446"/>
      <c r="AH209" s="444"/>
    </row>
    <row r="210" spans="1:34" ht="51">
      <c r="A210" s="437"/>
      <c r="B210" s="323" t="s">
        <v>994</v>
      </c>
      <c r="C210" s="323" t="s">
        <v>945</v>
      </c>
      <c r="D210" s="498" t="s">
        <v>946</v>
      </c>
      <c r="E210" s="323"/>
      <c r="F210" s="371" t="s">
        <v>275</v>
      </c>
      <c r="G210" s="339"/>
      <c r="H210" s="339"/>
      <c r="I210" s="339"/>
      <c r="J210" s="339" t="s">
        <v>285</v>
      </c>
      <c r="K210" s="338"/>
      <c r="L210" s="338"/>
      <c r="M210" s="339" t="s">
        <v>484</v>
      </c>
      <c r="N210" s="338"/>
      <c r="O210" s="338"/>
      <c r="P210" s="338"/>
      <c r="Q210" s="338"/>
      <c r="R210" s="338"/>
      <c r="S210" s="338"/>
      <c r="T210" s="338"/>
      <c r="U210" s="338">
        <v>0</v>
      </c>
      <c r="V210" s="338"/>
      <c r="W210" s="338"/>
      <c r="X210" s="338"/>
      <c r="Y210" s="338"/>
      <c r="Z210" s="353"/>
      <c r="AA210" s="353"/>
      <c r="AB210" s="353"/>
      <c r="AC210" s="353"/>
      <c r="AD210" s="353"/>
      <c r="AE210" s="312"/>
      <c r="AF210" s="312"/>
      <c r="AG210" s="312"/>
      <c r="AH210" s="338"/>
    </row>
    <row r="211" spans="1:34" ht="63.75">
      <c r="A211" s="437"/>
      <c r="B211" s="323"/>
      <c r="C211" s="323" t="s">
        <v>32</v>
      </c>
      <c r="D211" s="323"/>
      <c r="E211" s="323"/>
      <c r="F211" s="371" t="s">
        <v>275</v>
      </c>
      <c r="G211" s="339"/>
      <c r="H211" s="339"/>
      <c r="I211" s="339"/>
      <c r="J211" s="339"/>
      <c r="K211" s="339" t="s">
        <v>2</v>
      </c>
      <c r="L211" s="338"/>
      <c r="M211" s="339" t="s">
        <v>484</v>
      </c>
      <c r="N211" s="338"/>
      <c r="O211" s="338"/>
      <c r="P211" s="338"/>
      <c r="Q211" s="338"/>
      <c r="R211" s="338"/>
      <c r="S211" s="338"/>
      <c r="T211" s="338"/>
      <c r="U211" s="338">
        <v>0</v>
      </c>
      <c r="V211" s="338"/>
      <c r="W211" s="338"/>
      <c r="X211" s="338"/>
      <c r="Y211" s="338"/>
      <c r="Z211" s="353"/>
      <c r="AA211" s="353"/>
      <c r="AB211" s="353"/>
      <c r="AC211" s="353"/>
      <c r="AD211" s="353"/>
      <c r="AE211" s="312"/>
      <c r="AF211" s="312"/>
      <c r="AG211" s="312"/>
      <c r="AH211" s="338"/>
    </row>
    <row r="212" spans="1:34">
      <c r="A212" s="437"/>
      <c r="B212" s="323"/>
      <c r="C212" s="324"/>
      <c r="D212" s="324"/>
      <c r="E212" s="327"/>
      <c r="F212" s="371"/>
      <c r="G212" s="337"/>
      <c r="H212" s="337"/>
      <c r="I212" s="339"/>
      <c r="J212" s="338"/>
      <c r="K212" s="338"/>
      <c r="L212" s="338"/>
      <c r="M212" s="338"/>
      <c r="N212" s="338"/>
      <c r="O212" s="338"/>
      <c r="P212" s="338"/>
      <c r="Q212" s="338"/>
      <c r="R212" s="338"/>
      <c r="S212" s="338"/>
      <c r="T212" s="338"/>
      <c r="U212" s="337"/>
      <c r="V212" s="338"/>
      <c r="W212" s="338"/>
      <c r="X212" s="338"/>
      <c r="Y212" s="338"/>
      <c r="Z212" s="353"/>
      <c r="AA212" s="353"/>
      <c r="AB212" s="353"/>
      <c r="AC212" s="353"/>
      <c r="AD212" s="353"/>
      <c r="AE212" s="312"/>
      <c r="AF212" s="312"/>
      <c r="AG212" s="312"/>
      <c r="AH212" s="338"/>
    </row>
    <row r="213" spans="1:34" ht="18.75" thickBot="1">
      <c r="A213" s="474"/>
      <c r="B213" s="475"/>
      <c r="C213" s="475"/>
      <c r="D213" s="475"/>
      <c r="E213" s="475"/>
      <c r="F213" s="476"/>
      <c r="G213" s="477"/>
      <c r="H213" s="477"/>
      <c r="I213" s="477"/>
      <c r="J213" s="477"/>
      <c r="K213" s="477"/>
      <c r="L213" s="477"/>
      <c r="M213" s="477"/>
      <c r="N213" s="477"/>
      <c r="O213" s="477"/>
      <c r="P213" s="477"/>
      <c r="Q213" s="477"/>
      <c r="R213" s="477"/>
      <c r="S213" s="477"/>
      <c r="T213" s="477"/>
      <c r="U213" s="477"/>
      <c r="V213" s="477"/>
      <c r="W213" s="477"/>
      <c r="X213" s="477"/>
      <c r="Y213" s="477"/>
      <c r="Z213" s="491"/>
      <c r="AA213" s="491"/>
      <c r="AB213" s="491"/>
      <c r="AC213" s="491"/>
      <c r="AD213" s="491"/>
      <c r="AE213" s="466"/>
      <c r="AF213" s="466"/>
      <c r="AG213" s="466"/>
      <c r="AH213" s="482"/>
    </row>
    <row r="214" spans="1:34" s="104" customFormat="1" ht="16.5" thickTop="1">
      <c r="A214" s="500" t="s">
        <v>818</v>
      </c>
      <c r="B214" s="325"/>
      <c r="C214" s="325"/>
      <c r="D214" s="325"/>
      <c r="E214" s="325"/>
      <c r="F214" s="372"/>
      <c r="G214" s="340"/>
      <c r="H214" s="340"/>
      <c r="I214" s="340"/>
      <c r="J214" s="340"/>
      <c r="K214" s="340"/>
      <c r="L214" s="340"/>
      <c r="M214" s="340"/>
      <c r="N214" s="340"/>
      <c r="O214" s="340"/>
      <c r="P214" s="340"/>
      <c r="Q214" s="340"/>
      <c r="R214" s="340"/>
      <c r="S214" s="340"/>
      <c r="T214" s="340"/>
      <c r="U214" s="340"/>
      <c r="V214" s="340"/>
      <c r="W214" s="340"/>
      <c r="X214" s="340"/>
      <c r="Y214" s="340"/>
      <c r="Z214" s="358"/>
      <c r="AA214" s="358"/>
      <c r="AB214" s="358"/>
      <c r="AC214" s="358"/>
      <c r="AD214" s="358"/>
      <c r="AE214" s="309"/>
      <c r="AF214" s="310"/>
      <c r="AG214" s="311"/>
      <c r="AH214" s="492"/>
    </row>
    <row r="215" spans="1:34">
      <c r="A215" s="474"/>
      <c r="B215" s="475"/>
      <c r="C215" s="475"/>
      <c r="D215" s="475"/>
      <c r="E215" s="475"/>
      <c r="F215" s="476"/>
      <c r="G215" s="477"/>
      <c r="H215" s="477"/>
      <c r="I215" s="477"/>
      <c r="J215" s="477"/>
      <c r="K215" s="477"/>
      <c r="L215" s="477"/>
      <c r="M215" s="477"/>
      <c r="N215" s="477"/>
      <c r="O215" s="477"/>
      <c r="P215" s="477"/>
      <c r="Q215" s="477"/>
      <c r="R215" s="477"/>
      <c r="S215" s="477"/>
      <c r="T215" s="477"/>
      <c r="U215" s="477"/>
      <c r="V215" s="477"/>
      <c r="W215" s="477"/>
      <c r="X215" s="477"/>
      <c r="Y215" s="477"/>
      <c r="Z215" s="491"/>
      <c r="AA215" s="491"/>
      <c r="AB215" s="491"/>
      <c r="AC215" s="491"/>
      <c r="AD215" s="491"/>
      <c r="AE215" s="466"/>
      <c r="AF215" s="466"/>
      <c r="AG215" s="466"/>
      <c r="AH215" s="482"/>
    </row>
    <row r="216" spans="1:34" s="447" customFormat="1" ht="38.25">
      <c r="A216" s="441">
        <v>30</v>
      </c>
      <c r="B216" s="442" t="s">
        <v>947</v>
      </c>
      <c r="C216" s="442" t="s">
        <v>821</v>
      </c>
      <c r="D216" s="442"/>
      <c r="E216" s="442"/>
      <c r="F216" s="443"/>
      <c r="G216" s="444"/>
      <c r="H216" s="444"/>
      <c r="I216" s="444" t="s">
        <v>273</v>
      </c>
      <c r="J216" s="444"/>
      <c r="K216" s="444"/>
      <c r="L216" s="444"/>
      <c r="M216" s="444" t="s">
        <v>483</v>
      </c>
      <c r="N216" s="444"/>
      <c r="O216" s="444"/>
      <c r="P216" s="444"/>
      <c r="Q216" s="444"/>
      <c r="R216" s="444"/>
      <c r="S216" s="444"/>
      <c r="T216" s="444"/>
      <c r="U216" s="444">
        <v>0</v>
      </c>
      <c r="V216" s="444"/>
      <c r="W216" s="444"/>
      <c r="X216" s="444"/>
      <c r="Y216" s="444"/>
      <c r="Z216" s="445"/>
      <c r="AA216" s="445"/>
      <c r="AB216" s="445"/>
      <c r="AC216" s="445"/>
      <c r="AD216" s="445"/>
      <c r="AE216" s="446"/>
      <c r="AF216" s="446"/>
      <c r="AG216" s="446"/>
      <c r="AH216" s="444"/>
    </row>
    <row r="217" spans="1:34" ht="63.75">
      <c r="A217" s="437"/>
      <c r="B217" s="434" t="s">
        <v>948</v>
      </c>
      <c r="C217" s="323" t="s">
        <v>385</v>
      </c>
      <c r="D217" s="323" t="s">
        <v>950</v>
      </c>
      <c r="E217" s="327"/>
      <c r="F217" s="371" t="s">
        <v>276</v>
      </c>
      <c r="G217" s="337"/>
      <c r="H217" s="337"/>
      <c r="I217" s="339"/>
      <c r="J217" s="338" t="s">
        <v>286</v>
      </c>
      <c r="K217" s="338"/>
      <c r="L217" s="338"/>
      <c r="M217" s="338" t="s">
        <v>483</v>
      </c>
      <c r="N217" s="338"/>
      <c r="O217" s="338"/>
      <c r="P217" s="338"/>
      <c r="Q217" s="338"/>
      <c r="R217" s="338"/>
      <c r="S217" s="338"/>
      <c r="T217" s="338"/>
      <c r="U217" s="338">
        <v>0</v>
      </c>
      <c r="V217" s="338"/>
      <c r="W217" s="338"/>
      <c r="X217" s="338"/>
      <c r="Y217" s="338"/>
      <c r="Z217" s="387"/>
      <c r="AA217" s="387"/>
      <c r="AB217" s="387"/>
      <c r="AC217" s="387"/>
      <c r="AD217" s="387"/>
      <c r="AE217" s="312"/>
      <c r="AF217" s="312"/>
      <c r="AG217" s="312"/>
      <c r="AH217" s="338"/>
    </row>
    <row r="218" spans="1:34" ht="25.5">
      <c r="A218" s="437"/>
      <c r="B218" s="323"/>
      <c r="C218" s="323" t="s">
        <v>949</v>
      </c>
      <c r="D218" s="323"/>
      <c r="E218" s="327"/>
      <c r="F218" s="371" t="s">
        <v>276</v>
      </c>
      <c r="G218" s="337"/>
      <c r="H218" s="337"/>
      <c r="I218" s="339"/>
      <c r="J218" s="338" t="s">
        <v>283</v>
      </c>
      <c r="K218" s="339" t="s">
        <v>38</v>
      </c>
      <c r="L218" s="338"/>
      <c r="M218" s="338" t="s">
        <v>483</v>
      </c>
      <c r="N218" s="338"/>
      <c r="O218" s="338"/>
      <c r="P218" s="338"/>
      <c r="Q218" s="338"/>
      <c r="R218" s="338"/>
      <c r="S218" s="338"/>
      <c r="T218" s="338"/>
      <c r="U218" s="338">
        <v>0</v>
      </c>
      <c r="V218" s="338"/>
      <c r="W218" s="338"/>
      <c r="X218" s="338"/>
      <c r="Y218" s="338"/>
      <c r="Z218" s="387"/>
      <c r="AA218" s="387"/>
      <c r="AB218" s="387"/>
      <c r="AC218" s="387"/>
      <c r="AD218" s="387"/>
      <c r="AE218" s="312"/>
      <c r="AF218" s="312"/>
      <c r="AG218" s="312"/>
      <c r="AH218" s="338"/>
    </row>
    <row r="219" spans="1:34" s="447" customFormat="1" ht="51">
      <c r="A219" s="441">
        <v>31</v>
      </c>
      <c r="B219" s="488" t="s">
        <v>832</v>
      </c>
      <c r="C219" s="442" t="s">
        <v>642</v>
      </c>
      <c r="D219" s="442"/>
      <c r="E219" s="448"/>
      <c r="F219" s="444"/>
      <c r="G219" s="444"/>
      <c r="H219" s="444"/>
      <c r="I219" s="444"/>
      <c r="J219" s="444"/>
      <c r="K219" s="444"/>
      <c r="L219" s="444"/>
      <c r="M219" s="444"/>
      <c r="N219" s="444"/>
      <c r="O219" s="444"/>
      <c r="P219" s="444"/>
      <c r="Q219" s="444"/>
      <c r="R219" s="444"/>
      <c r="S219" s="444"/>
      <c r="T219" s="444"/>
      <c r="U219" s="444"/>
      <c r="V219" s="444"/>
      <c r="W219" s="444"/>
      <c r="X219" s="444"/>
      <c r="Y219" s="444"/>
      <c r="Z219" s="445"/>
      <c r="AA219" s="445"/>
      <c r="AB219" s="445"/>
      <c r="AC219" s="445"/>
      <c r="AD219" s="445"/>
      <c r="AE219" s="446"/>
      <c r="AF219" s="446"/>
      <c r="AG219" s="446"/>
      <c r="AH219" s="444"/>
    </row>
    <row r="220" spans="1:34" ht="51">
      <c r="A220" s="437"/>
      <c r="B220" s="323" t="s">
        <v>524</v>
      </c>
      <c r="C220" s="323" t="s">
        <v>724</v>
      </c>
      <c r="D220" s="323" t="s">
        <v>725</v>
      </c>
      <c r="E220" s="327"/>
      <c r="F220" s="339" t="s">
        <v>275</v>
      </c>
      <c r="G220" s="338" t="s">
        <v>273</v>
      </c>
      <c r="H220" s="338"/>
      <c r="I220" s="338"/>
      <c r="J220" s="338" t="s">
        <v>288</v>
      </c>
      <c r="K220" s="339" t="s">
        <v>744</v>
      </c>
      <c r="L220" s="338"/>
      <c r="M220" s="338" t="s">
        <v>483</v>
      </c>
      <c r="N220" s="338"/>
      <c r="O220" s="338"/>
      <c r="P220" s="338"/>
      <c r="Q220" s="338"/>
      <c r="R220" s="338"/>
      <c r="S220" s="338"/>
      <c r="T220" s="338"/>
      <c r="U220" s="338">
        <v>0</v>
      </c>
      <c r="V220" s="338"/>
      <c r="W220" s="338"/>
      <c r="X220" s="338"/>
      <c r="Y220" s="338"/>
      <c r="Z220" s="353"/>
      <c r="AA220" s="353"/>
      <c r="AB220" s="353"/>
      <c r="AC220" s="353"/>
      <c r="AD220" s="353"/>
      <c r="AE220" s="312"/>
      <c r="AF220" s="312"/>
      <c r="AG220" s="312"/>
      <c r="AH220" s="338"/>
    </row>
    <row r="221" spans="1:34" ht="38.25">
      <c r="A221" s="437"/>
      <c r="B221" s="323" t="s">
        <v>831</v>
      </c>
      <c r="C221" s="323" t="s">
        <v>995</v>
      </c>
      <c r="D221" s="498" t="s">
        <v>951</v>
      </c>
      <c r="E221" s="327"/>
      <c r="F221" s="339" t="s">
        <v>276</v>
      </c>
      <c r="G221" s="338"/>
      <c r="H221" s="338"/>
      <c r="I221" s="338"/>
      <c r="J221" s="338" t="s">
        <v>288</v>
      </c>
      <c r="K221" s="339" t="s">
        <v>744</v>
      </c>
      <c r="L221" s="338"/>
      <c r="M221" s="338" t="s">
        <v>483</v>
      </c>
      <c r="N221" s="338"/>
      <c r="O221" s="338"/>
      <c r="P221" s="338"/>
      <c r="Q221" s="338"/>
      <c r="R221" s="338"/>
      <c r="S221" s="338"/>
      <c r="T221" s="338"/>
      <c r="U221" s="338">
        <v>0</v>
      </c>
      <c r="V221" s="338"/>
      <c r="W221" s="338"/>
      <c r="X221" s="338"/>
      <c r="Y221" s="338"/>
      <c r="Z221" s="353"/>
      <c r="AA221" s="353"/>
      <c r="AB221" s="353"/>
      <c r="AC221" s="353"/>
      <c r="AD221" s="353"/>
      <c r="AE221" s="312"/>
      <c r="AF221" s="312"/>
      <c r="AG221" s="312"/>
      <c r="AH221" s="338"/>
    </row>
    <row r="222" spans="1:34" s="437" customFormat="1">
      <c r="D222" s="495" t="s">
        <v>834</v>
      </c>
    </row>
    <row r="223" spans="1:34" s="437" customFormat="1">
      <c r="D223" s="495" t="s">
        <v>835</v>
      </c>
    </row>
    <row r="224" spans="1:34" s="312" customFormat="1" ht="38.25">
      <c r="A224" s="437"/>
      <c r="B224" s="324"/>
      <c r="C224" s="323" t="s">
        <v>829</v>
      </c>
      <c r="D224" s="324"/>
      <c r="E224" s="327"/>
      <c r="F224" s="371" t="s">
        <v>276</v>
      </c>
      <c r="G224" s="337"/>
      <c r="H224" s="337"/>
      <c r="I224" s="339"/>
      <c r="J224" s="338" t="s">
        <v>284</v>
      </c>
      <c r="K224" s="339" t="s">
        <v>744</v>
      </c>
      <c r="L224" s="338"/>
      <c r="M224" s="338" t="s">
        <v>483</v>
      </c>
      <c r="N224" s="338"/>
      <c r="O224" s="338"/>
      <c r="P224" s="338"/>
      <c r="Q224" s="338"/>
      <c r="R224" s="338"/>
      <c r="S224" s="338"/>
      <c r="T224" s="338"/>
      <c r="U224" s="338">
        <v>0</v>
      </c>
      <c r="V224" s="338"/>
      <c r="W224" s="338"/>
      <c r="X224" s="338"/>
      <c r="Y224" s="338"/>
      <c r="Z224" s="387"/>
      <c r="AA224" s="387"/>
      <c r="AB224" s="387"/>
      <c r="AC224" s="387"/>
      <c r="AD224" s="387"/>
      <c r="AH224" s="338"/>
    </row>
    <row r="225" spans="1:34" s="312" customFormat="1" ht="38.25">
      <c r="A225" s="437"/>
      <c r="B225" s="323"/>
      <c r="C225" s="323" t="s">
        <v>828</v>
      </c>
      <c r="D225" s="323"/>
      <c r="E225" s="327"/>
      <c r="F225" s="371" t="s">
        <v>276</v>
      </c>
      <c r="G225" s="337"/>
      <c r="H225" s="337"/>
      <c r="I225" s="339"/>
      <c r="J225" s="338" t="s">
        <v>284</v>
      </c>
      <c r="K225" s="339" t="s">
        <v>744</v>
      </c>
      <c r="L225" s="338"/>
      <c r="M225" s="338" t="s">
        <v>483</v>
      </c>
      <c r="N225" s="338"/>
      <c r="O225" s="338"/>
      <c r="P225" s="338"/>
      <c r="Q225" s="338"/>
      <c r="R225" s="338"/>
      <c r="S225" s="338"/>
      <c r="T225" s="338"/>
      <c r="U225" s="338">
        <v>0</v>
      </c>
      <c r="V225" s="338"/>
      <c r="W225" s="338"/>
      <c r="X225" s="338"/>
      <c r="Y225" s="338"/>
      <c r="Z225" s="387"/>
      <c r="AA225" s="387"/>
      <c r="AB225" s="387"/>
      <c r="AC225" s="387"/>
      <c r="AD225" s="387"/>
      <c r="AH225" s="338"/>
    </row>
    <row r="226" spans="1:34" s="312" customFormat="1" ht="25.5">
      <c r="A226" s="437"/>
      <c r="B226" s="323"/>
      <c r="C226" s="323" t="s">
        <v>827</v>
      </c>
      <c r="D226" s="323"/>
      <c r="E226" s="327"/>
      <c r="F226" s="371" t="s">
        <v>276</v>
      </c>
      <c r="G226" s="337"/>
      <c r="H226" s="337"/>
      <c r="I226" s="339"/>
      <c r="J226" s="338" t="s">
        <v>284</v>
      </c>
      <c r="K226" s="339" t="s">
        <v>744</v>
      </c>
      <c r="L226" s="338"/>
      <c r="M226" s="338" t="s">
        <v>483</v>
      </c>
      <c r="N226" s="338"/>
      <c r="O226" s="338"/>
      <c r="P226" s="338"/>
      <c r="Q226" s="338"/>
      <c r="R226" s="338"/>
      <c r="S226" s="338"/>
      <c r="T226" s="338"/>
      <c r="U226" s="338">
        <v>0</v>
      </c>
      <c r="V226" s="338"/>
      <c r="W226" s="338"/>
      <c r="X226" s="338"/>
      <c r="Y226" s="338"/>
      <c r="Z226" s="387"/>
      <c r="AA226" s="387"/>
      <c r="AB226" s="387"/>
      <c r="AC226" s="387"/>
      <c r="AD226" s="387"/>
      <c r="AH226" s="338"/>
    </row>
    <row r="227" spans="1:34" s="312" customFormat="1" ht="38.25">
      <c r="A227" s="437"/>
      <c r="B227" s="323"/>
      <c r="C227" s="323" t="s">
        <v>830</v>
      </c>
      <c r="D227" s="323"/>
      <c r="E227" s="327"/>
      <c r="F227" s="371" t="s">
        <v>276</v>
      </c>
      <c r="G227" s="337"/>
      <c r="H227" s="337"/>
      <c r="I227" s="339" t="s">
        <v>273</v>
      </c>
      <c r="J227" s="338" t="s">
        <v>286</v>
      </c>
      <c r="K227" s="339" t="s">
        <v>744</v>
      </c>
      <c r="L227" s="338"/>
      <c r="M227" s="338" t="s">
        <v>483</v>
      </c>
      <c r="N227" s="338"/>
      <c r="O227" s="338"/>
      <c r="P227" s="338"/>
      <c r="Q227" s="338"/>
      <c r="R227" s="338"/>
      <c r="S227" s="338"/>
      <c r="T227" s="338"/>
      <c r="U227" s="338">
        <v>0</v>
      </c>
      <c r="V227" s="338"/>
      <c r="W227" s="338"/>
      <c r="X227" s="338"/>
      <c r="Y227" s="338"/>
      <c r="Z227" s="387"/>
      <c r="AA227" s="387"/>
      <c r="AB227" s="387"/>
      <c r="AC227" s="387"/>
      <c r="AD227" s="387"/>
      <c r="AH227" s="338"/>
    </row>
    <row r="228" spans="1:34" s="447" customFormat="1" ht="51">
      <c r="A228" s="512">
        <v>32</v>
      </c>
      <c r="B228" s="513" t="s">
        <v>833</v>
      </c>
      <c r="C228" s="513" t="s">
        <v>822</v>
      </c>
      <c r="D228" s="513"/>
      <c r="E228" s="513"/>
      <c r="F228" s="514"/>
      <c r="G228" s="515"/>
      <c r="H228" s="515"/>
      <c r="I228" s="515" t="s">
        <v>273</v>
      </c>
      <c r="J228" s="515"/>
      <c r="K228" s="515"/>
      <c r="L228" s="515"/>
      <c r="M228" s="515" t="s">
        <v>483</v>
      </c>
      <c r="N228" s="515"/>
      <c r="O228" s="515"/>
      <c r="P228" s="515"/>
      <c r="Q228" s="515"/>
      <c r="R228" s="515"/>
      <c r="S228" s="515"/>
      <c r="T228" s="515"/>
      <c r="U228" s="515">
        <v>0</v>
      </c>
      <c r="V228" s="515"/>
      <c r="W228" s="515"/>
      <c r="X228" s="515"/>
      <c r="Y228" s="515"/>
      <c r="Z228" s="516"/>
      <c r="AA228" s="516"/>
      <c r="AB228" s="516"/>
      <c r="AC228" s="516"/>
      <c r="AD228" s="516"/>
      <c r="AE228" s="517"/>
      <c r="AF228" s="517"/>
      <c r="AG228" s="517"/>
      <c r="AH228" s="515"/>
    </row>
    <row r="229" spans="1:34" s="352" customFormat="1" ht="38.25">
      <c r="A229" s="437"/>
      <c r="B229" s="323" t="s">
        <v>380</v>
      </c>
      <c r="C229" s="323" t="s">
        <v>381</v>
      </c>
      <c r="D229" s="323"/>
      <c r="E229" s="323"/>
      <c r="F229" s="371" t="s">
        <v>276</v>
      </c>
      <c r="G229" s="339"/>
      <c r="H229" s="339"/>
      <c r="I229" s="339" t="s">
        <v>273</v>
      </c>
      <c r="J229" s="339" t="s">
        <v>286</v>
      </c>
      <c r="K229" s="507"/>
      <c r="L229" s="339"/>
      <c r="M229" s="339" t="s">
        <v>483</v>
      </c>
      <c r="N229" s="339"/>
      <c r="O229" s="339"/>
      <c r="P229" s="338"/>
      <c r="Q229" s="339"/>
      <c r="R229" s="339"/>
      <c r="S229" s="339"/>
      <c r="T229" s="339"/>
      <c r="U229" s="338">
        <v>0</v>
      </c>
      <c r="V229" s="339"/>
      <c r="W229" s="339"/>
      <c r="X229" s="338"/>
      <c r="Y229" s="339"/>
      <c r="Z229" s="386"/>
      <c r="AA229" s="386"/>
      <c r="AB229" s="386"/>
      <c r="AC229" s="386"/>
      <c r="AD229" s="386"/>
      <c r="AE229" s="351"/>
      <c r="AF229" s="351"/>
      <c r="AG229" s="351"/>
      <c r="AH229" s="339"/>
    </row>
    <row r="230" spans="1:34" ht="51">
      <c r="A230" s="437"/>
      <c r="B230" s="323" t="s">
        <v>386</v>
      </c>
      <c r="C230" s="323" t="s">
        <v>837</v>
      </c>
      <c r="D230" s="323"/>
      <c r="E230" s="327"/>
      <c r="F230" s="371" t="s">
        <v>276</v>
      </c>
      <c r="G230" s="337"/>
      <c r="H230" s="337"/>
      <c r="I230" s="339"/>
      <c r="J230" s="338" t="s">
        <v>286</v>
      </c>
      <c r="K230" s="508"/>
      <c r="L230" s="338"/>
      <c r="M230" s="338" t="s">
        <v>483</v>
      </c>
      <c r="N230" s="338"/>
      <c r="O230" s="338"/>
      <c r="P230" s="338"/>
      <c r="Q230" s="338"/>
      <c r="R230" s="338"/>
      <c r="S230" s="338"/>
      <c r="T230" s="338"/>
      <c r="U230" s="338">
        <v>0</v>
      </c>
      <c r="V230" s="338"/>
      <c r="W230" s="338"/>
      <c r="X230" s="338"/>
      <c r="Y230" s="338"/>
      <c r="Z230" s="387"/>
      <c r="AA230" s="387"/>
      <c r="AB230" s="387"/>
      <c r="AC230" s="387"/>
      <c r="AD230" s="387"/>
      <c r="AE230" s="312"/>
      <c r="AF230" s="312"/>
      <c r="AG230" s="312"/>
      <c r="AH230" s="338"/>
    </row>
    <row r="231" spans="1:34" ht="38.25">
      <c r="A231" s="437"/>
      <c r="B231" s="323" t="s">
        <v>823</v>
      </c>
      <c r="C231" s="323" t="s">
        <v>824</v>
      </c>
      <c r="D231" s="498" t="s">
        <v>951</v>
      </c>
      <c r="E231" s="327"/>
      <c r="F231" s="371" t="s">
        <v>276</v>
      </c>
      <c r="G231" s="337"/>
      <c r="H231" s="337"/>
      <c r="I231" s="339"/>
      <c r="J231" s="338"/>
      <c r="K231" s="338"/>
      <c r="L231" s="338"/>
      <c r="M231" s="338"/>
      <c r="N231" s="338"/>
      <c r="O231" s="338"/>
      <c r="P231" s="338"/>
      <c r="Q231" s="338"/>
      <c r="R231" s="338"/>
      <c r="S231" s="338"/>
      <c r="T231" s="338"/>
      <c r="U231" s="338">
        <v>0</v>
      </c>
      <c r="V231" s="338"/>
      <c r="W231" s="338"/>
      <c r="X231" s="338"/>
      <c r="Y231" s="338"/>
      <c r="Z231" s="387"/>
      <c r="AA231" s="387"/>
      <c r="AB231" s="387"/>
      <c r="AC231" s="387"/>
      <c r="AD231" s="387"/>
      <c r="AE231" s="312"/>
      <c r="AF231" s="312"/>
      <c r="AG231" s="312"/>
      <c r="AH231" s="338"/>
    </row>
    <row r="232" spans="1:34" ht="38.25">
      <c r="A232" s="437"/>
      <c r="B232" s="323" t="s">
        <v>825</v>
      </c>
      <c r="C232" s="323" t="s">
        <v>826</v>
      </c>
      <c r="D232" s="323"/>
      <c r="E232" s="327"/>
      <c r="F232" s="371" t="s">
        <v>276</v>
      </c>
      <c r="G232" s="337"/>
      <c r="H232" s="337"/>
      <c r="I232" s="339"/>
      <c r="J232" s="338"/>
      <c r="K232" s="338"/>
      <c r="L232" s="338"/>
      <c r="M232" s="338"/>
      <c r="N232" s="338"/>
      <c r="O232" s="338"/>
      <c r="P232" s="338"/>
      <c r="Q232" s="338"/>
      <c r="R232" s="338"/>
      <c r="S232" s="338"/>
      <c r="T232" s="338"/>
      <c r="U232" s="338">
        <v>0</v>
      </c>
      <c r="V232" s="338"/>
      <c r="W232" s="338"/>
      <c r="X232" s="338"/>
      <c r="Y232" s="338"/>
      <c r="Z232" s="387"/>
      <c r="AA232" s="387"/>
      <c r="AB232" s="387"/>
      <c r="AC232" s="387"/>
      <c r="AD232" s="387"/>
      <c r="AE232" s="312"/>
      <c r="AF232" s="312"/>
      <c r="AG232" s="312"/>
      <c r="AH232" s="338"/>
    </row>
    <row r="233" spans="1:34">
      <c r="A233" s="437"/>
      <c r="B233" s="323"/>
      <c r="C233" s="323"/>
      <c r="D233" s="323"/>
      <c r="E233" s="323"/>
      <c r="F233" s="371"/>
      <c r="G233" s="339"/>
      <c r="H233" s="339"/>
      <c r="I233" s="339"/>
      <c r="J233" s="339"/>
      <c r="K233" s="338"/>
      <c r="L233" s="338"/>
      <c r="M233" s="338"/>
      <c r="N233" s="338"/>
      <c r="O233" s="338"/>
      <c r="P233" s="338"/>
      <c r="Q233" s="338"/>
      <c r="R233" s="338"/>
      <c r="S233" s="338"/>
      <c r="T233" s="338"/>
      <c r="U233" s="338"/>
      <c r="V233" s="338"/>
      <c r="W233" s="338"/>
      <c r="X233" s="338"/>
      <c r="Y233" s="338"/>
      <c r="Z233" s="353"/>
      <c r="AA233" s="353"/>
      <c r="AB233" s="353"/>
      <c r="AC233" s="353"/>
      <c r="AD233" s="353"/>
      <c r="AE233" s="312"/>
      <c r="AF233" s="312"/>
      <c r="AG233" s="312"/>
      <c r="AH233" s="338"/>
    </row>
    <row r="234" spans="1:34" ht="18.75" thickBot="1">
      <c r="A234" s="474"/>
      <c r="B234" s="475"/>
      <c r="C234" s="475"/>
      <c r="D234" s="475"/>
      <c r="E234" s="475"/>
      <c r="F234" s="476"/>
      <c r="G234" s="477"/>
      <c r="H234" s="477"/>
      <c r="I234" s="477"/>
      <c r="J234" s="477"/>
      <c r="K234" s="477"/>
      <c r="L234" s="477"/>
      <c r="M234" s="477"/>
      <c r="N234" s="477"/>
      <c r="O234" s="477"/>
      <c r="P234" s="477"/>
      <c r="Q234" s="477"/>
      <c r="R234" s="477"/>
      <c r="S234" s="477"/>
      <c r="T234" s="477"/>
      <c r="U234" s="477"/>
      <c r="V234" s="477"/>
      <c r="W234" s="477"/>
      <c r="X234" s="477"/>
      <c r="Y234" s="477"/>
      <c r="Z234" s="491"/>
      <c r="AA234" s="491"/>
      <c r="AB234" s="491"/>
      <c r="AC234" s="491"/>
      <c r="AD234" s="491"/>
      <c r="AE234" s="466"/>
      <c r="AF234" s="466"/>
      <c r="AG234" s="466"/>
      <c r="AH234" s="482"/>
    </row>
    <row r="235" spans="1:34" s="104" customFormat="1" ht="16.5" thickTop="1">
      <c r="A235" s="500" t="s">
        <v>838</v>
      </c>
      <c r="B235" s="325"/>
      <c r="C235" s="325"/>
      <c r="D235" s="325"/>
      <c r="E235" s="325"/>
      <c r="F235" s="372"/>
      <c r="G235" s="340"/>
      <c r="H235" s="340"/>
      <c r="I235" s="340"/>
      <c r="J235" s="340"/>
      <c r="K235" s="340"/>
      <c r="L235" s="340"/>
      <c r="M235" s="340"/>
      <c r="N235" s="340"/>
      <c r="O235" s="340"/>
      <c r="P235" s="340"/>
      <c r="Q235" s="340"/>
      <c r="R235" s="340"/>
      <c r="S235" s="340"/>
      <c r="T235" s="340"/>
      <c r="U235" s="340"/>
      <c r="V235" s="340"/>
      <c r="W235" s="340"/>
      <c r="X235" s="340"/>
      <c r="Y235" s="340"/>
      <c r="Z235" s="358"/>
      <c r="AA235" s="358"/>
      <c r="AB235" s="358"/>
      <c r="AC235" s="358"/>
      <c r="AD235" s="358"/>
      <c r="AE235" s="309"/>
      <c r="AF235" s="310"/>
      <c r="AG235" s="311"/>
      <c r="AH235" s="492"/>
    </row>
    <row r="236" spans="1:34">
      <c r="A236" s="474"/>
      <c r="B236" s="502" t="s">
        <v>839</v>
      </c>
      <c r="C236" s="475"/>
      <c r="D236" s="475"/>
      <c r="E236" s="475"/>
      <c r="F236" s="476"/>
      <c r="G236" s="477"/>
      <c r="H236" s="477"/>
      <c r="I236" s="477"/>
      <c r="J236" s="477"/>
      <c r="K236" s="477"/>
      <c r="L236" s="477"/>
      <c r="M236" s="477"/>
      <c r="N236" s="477"/>
      <c r="O236" s="477"/>
      <c r="P236" s="477"/>
      <c r="Q236" s="477"/>
      <c r="R236" s="477"/>
      <c r="S236" s="477"/>
      <c r="T236" s="477"/>
      <c r="U236" s="477"/>
      <c r="V236" s="477"/>
      <c r="W236" s="477"/>
      <c r="X236" s="477"/>
      <c r="Y236" s="477"/>
      <c r="Z236" s="491"/>
      <c r="AA236" s="491"/>
      <c r="AB236" s="491"/>
      <c r="AC236" s="491"/>
      <c r="AD236" s="491"/>
      <c r="AE236" s="466"/>
      <c r="AF236" s="466"/>
      <c r="AG236" s="466"/>
      <c r="AH236" s="482"/>
    </row>
    <row r="237" spans="1:34" s="447" customFormat="1" ht="38.25">
      <c r="A237" s="441">
        <v>33</v>
      </c>
      <c r="B237" s="442" t="s">
        <v>952</v>
      </c>
      <c r="C237" s="442" t="s">
        <v>650</v>
      </c>
      <c r="D237" s="442"/>
      <c r="E237" s="442"/>
      <c r="F237" s="443"/>
      <c r="G237" s="444"/>
      <c r="H237" s="444"/>
      <c r="I237" s="444"/>
      <c r="J237" s="444"/>
      <c r="K237" s="444"/>
      <c r="L237" s="444"/>
      <c r="M237" s="444"/>
      <c r="N237" s="444"/>
      <c r="O237" s="444"/>
      <c r="P237" s="444"/>
      <c r="Q237" s="444"/>
      <c r="R237" s="444"/>
      <c r="S237" s="444"/>
      <c r="T237" s="444"/>
      <c r="U237" s="444"/>
      <c r="V237" s="444"/>
      <c r="W237" s="444"/>
      <c r="X237" s="444"/>
      <c r="Y237" s="444"/>
      <c r="Z237" s="445"/>
      <c r="AA237" s="445"/>
      <c r="AB237" s="445"/>
      <c r="AC237" s="445"/>
      <c r="AD237" s="445"/>
      <c r="AE237" s="446"/>
      <c r="AF237" s="446"/>
      <c r="AG237" s="446"/>
      <c r="AH237" s="444"/>
    </row>
    <row r="238" spans="1:34" s="352" customFormat="1" ht="25.5">
      <c r="A238" s="437"/>
      <c r="B238" s="323" t="s">
        <v>364</v>
      </c>
      <c r="C238" s="323" t="s">
        <v>840</v>
      </c>
      <c r="D238" s="323"/>
      <c r="E238" s="323"/>
      <c r="F238" s="371" t="s">
        <v>275</v>
      </c>
      <c r="G238" s="339" t="s">
        <v>273</v>
      </c>
      <c r="H238" s="339"/>
      <c r="I238" s="339" t="s">
        <v>273</v>
      </c>
      <c r="J238" s="339" t="s">
        <v>287</v>
      </c>
      <c r="K238" s="339" t="s">
        <v>366</v>
      </c>
      <c r="L238" s="339"/>
      <c r="M238" s="339" t="s">
        <v>483</v>
      </c>
      <c r="N238" s="339"/>
      <c r="O238" s="339"/>
      <c r="P238" s="338"/>
      <c r="Q238" s="339"/>
      <c r="R238" s="339"/>
      <c r="S238" s="339"/>
      <c r="T238" s="339"/>
      <c r="U238" s="338">
        <v>0</v>
      </c>
      <c r="V238" s="339" t="s">
        <v>362</v>
      </c>
      <c r="W238" s="339" t="s">
        <v>362</v>
      </c>
      <c r="X238" s="338"/>
      <c r="Y238" s="339"/>
      <c r="Z238" s="356"/>
      <c r="AA238" s="356"/>
      <c r="AB238" s="356"/>
      <c r="AC238" s="356"/>
      <c r="AD238" s="356"/>
      <c r="AE238" s="351"/>
      <c r="AF238" s="351"/>
      <c r="AG238" s="351"/>
      <c r="AH238" s="339"/>
    </row>
    <row r="239" spans="1:34" s="352" customFormat="1" ht="38.25">
      <c r="A239" s="437"/>
      <c r="B239" s="323"/>
      <c r="C239" s="323" t="s">
        <v>953</v>
      </c>
      <c r="D239" s="323"/>
      <c r="E239" s="323"/>
      <c r="F239" s="371" t="s">
        <v>275</v>
      </c>
      <c r="G239" s="339" t="s">
        <v>273</v>
      </c>
      <c r="H239" s="339"/>
      <c r="I239" s="339" t="s">
        <v>273</v>
      </c>
      <c r="J239" s="339" t="s">
        <v>286</v>
      </c>
      <c r="K239" s="339" t="s">
        <v>39</v>
      </c>
      <c r="L239" s="339"/>
      <c r="M239" s="339" t="s">
        <v>483</v>
      </c>
      <c r="N239" s="339"/>
      <c r="O239" s="339"/>
      <c r="P239" s="338"/>
      <c r="Q239" s="339"/>
      <c r="R239" s="339"/>
      <c r="S239" s="339"/>
      <c r="T239" s="339"/>
      <c r="U239" s="338">
        <v>0</v>
      </c>
      <c r="V239" s="339"/>
      <c r="W239" s="339"/>
      <c r="X239" s="338"/>
      <c r="Y239" s="339"/>
      <c r="Z239" s="356"/>
      <c r="AA239" s="356"/>
      <c r="AB239" s="356"/>
      <c r="AC239" s="356"/>
      <c r="AD239" s="356"/>
      <c r="AE239" s="351"/>
      <c r="AF239" s="351"/>
      <c r="AG239" s="351"/>
      <c r="AH239" s="339"/>
    </row>
    <row r="240" spans="1:34" ht="38.25">
      <c r="A240" s="437"/>
      <c r="B240" s="323" t="s">
        <v>954</v>
      </c>
      <c r="C240" s="324" t="s">
        <v>955</v>
      </c>
      <c r="D240" s="324"/>
      <c r="E240" s="327"/>
      <c r="F240" s="371" t="s">
        <v>275</v>
      </c>
      <c r="G240" s="338"/>
      <c r="H240" s="338"/>
      <c r="I240" s="339"/>
      <c r="J240" s="338" t="s">
        <v>285</v>
      </c>
      <c r="K240" s="338"/>
      <c r="L240" s="338"/>
      <c r="M240" s="338"/>
      <c r="N240" s="338"/>
      <c r="O240" s="338"/>
      <c r="P240" s="338"/>
      <c r="Q240" s="338"/>
      <c r="R240" s="338"/>
      <c r="S240" s="338"/>
      <c r="T240" s="338"/>
      <c r="U240" s="338">
        <v>0</v>
      </c>
      <c r="V240" s="338"/>
      <c r="W240" s="338"/>
      <c r="X240" s="338"/>
      <c r="Y240" s="338"/>
      <c r="Z240" s="353"/>
      <c r="AA240" s="353"/>
      <c r="AB240" s="353"/>
      <c r="AC240" s="353"/>
      <c r="AD240" s="353"/>
      <c r="AE240" s="312"/>
      <c r="AF240" s="312"/>
      <c r="AG240" s="312"/>
      <c r="AH240" s="338"/>
    </row>
    <row r="241" spans="1:34" s="447" customFormat="1" ht="25.5">
      <c r="A241" s="441">
        <v>34</v>
      </c>
      <c r="B241" s="442" t="s">
        <v>956</v>
      </c>
      <c r="C241" s="442" t="s">
        <v>957</v>
      </c>
      <c r="D241" s="442"/>
      <c r="E241" s="448"/>
      <c r="F241" s="443"/>
      <c r="G241" s="444"/>
      <c r="H241" s="444"/>
      <c r="I241" s="444"/>
      <c r="J241" s="444"/>
      <c r="K241" s="444"/>
      <c r="L241" s="444"/>
      <c r="M241" s="444"/>
      <c r="N241" s="444"/>
      <c r="O241" s="444"/>
      <c r="P241" s="444"/>
      <c r="Q241" s="444"/>
      <c r="R241" s="444"/>
      <c r="S241" s="444"/>
      <c r="T241" s="444"/>
      <c r="U241" s="444"/>
      <c r="V241" s="444"/>
      <c r="W241" s="444"/>
      <c r="X241" s="444"/>
      <c r="Y241" s="444"/>
      <c r="Z241" s="445"/>
      <c r="AA241" s="445"/>
      <c r="AB241" s="445"/>
      <c r="AC241" s="445"/>
      <c r="AD241" s="445"/>
      <c r="AE241" s="446"/>
      <c r="AF241" s="446"/>
      <c r="AG241" s="446"/>
      <c r="AH241" s="444"/>
    </row>
    <row r="242" spans="1:34" ht="38.25">
      <c r="A242" s="437"/>
      <c r="B242" s="323" t="s">
        <v>376</v>
      </c>
      <c r="C242" s="324" t="s">
        <v>377</v>
      </c>
      <c r="D242" s="324"/>
      <c r="E242" s="327"/>
      <c r="F242" s="371" t="s">
        <v>275</v>
      </c>
      <c r="G242" s="338"/>
      <c r="H242" s="338"/>
      <c r="I242" s="339" t="s">
        <v>273</v>
      </c>
      <c r="J242" s="338" t="s">
        <v>286</v>
      </c>
      <c r="K242" s="338"/>
      <c r="L242" s="338"/>
      <c r="M242" s="338" t="s">
        <v>483</v>
      </c>
      <c r="N242" s="338"/>
      <c r="O242" s="338"/>
      <c r="P242" s="338"/>
      <c r="Q242" s="338"/>
      <c r="R242" s="338"/>
      <c r="S242" s="338"/>
      <c r="T242" s="338"/>
      <c r="U242" s="338">
        <v>0</v>
      </c>
      <c r="V242" s="338"/>
      <c r="W242" s="338"/>
      <c r="X242" s="338"/>
      <c r="Y242" s="338"/>
      <c r="Z242" s="353"/>
      <c r="AA242" s="353"/>
      <c r="AB242" s="353"/>
      <c r="AC242" s="353"/>
      <c r="AD242" s="353"/>
      <c r="AE242" s="312"/>
      <c r="AF242" s="312"/>
      <c r="AG242" s="312"/>
      <c r="AH242" s="338"/>
    </row>
    <row r="243" spans="1:34" ht="25.5">
      <c r="A243" s="437"/>
      <c r="B243" s="323" t="s">
        <v>367</v>
      </c>
      <c r="C243" s="324" t="s">
        <v>368</v>
      </c>
      <c r="D243" s="324" t="s">
        <v>963</v>
      </c>
      <c r="E243" s="327"/>
      <c r="F243" s="371" t="s">
        <v>275</v>
      </c>
      <c r="G243" s="338" t="s">
        <v>273</v>
      </c>
      <c r="H243" s="338"/>
      <c r="I243" s="339"/>
      <c r="J243" s="338" t="s">
        <v>287</v>
      </c>
      <c r="K243" s="339" t="s">
        <v>366</v>
      </c>
      <c r="L243" s="338"/>
      <c r="M243" s="338" t="s">
        <v>483</v>
      </c>
      <c r="N243" s="338"/>
      <c r="O243" s="338"/>
      <c r="P243" s="338"/>
      <c r="Q243" s="338"/>
      <c r="R243" s="338" t="s">
        <v>280</v>
      </c>
      <c r="S243" s="338"/>
      <c r="T243" s="338"/>
      <c r="U243" s="338">
        <v>0</v>
      </c>
      <c r="V243" s="339" t="s">
        <v>362</v>
      </c>
      <c r="W243" s="339" t="s">
        <v>369</v>
      </c>
      <c r="X243" s="338"/>
      <c r="Y243" s="338"/>
      <c r="Z243" s="353"/>
      <c r="AA243" s="353"/>
      <c r="AB243" s="353"/>
      <c r="AC243" s="353"/>
      <c r="AD243" s="353"/>
      <c r="AE243" s="312"/>
      <c r="AF243" s="312"/>
      <c r="AG243" s="312"/>
      <c r="AH243" s="338"/>
    </row>
    <row r="244" spans="1:34" s="437" customFormat="1">
      <c r="D244" s="495" t="s">
        <v>958</v>
      </c>
    </row>
    <row r="245" spans="1:34" s="437" customFormat="1">
      <c r="D245" s="495" t="s">
        <v>959</v>
      </c>
    </row>
    <row r="246" spans="1:34" s="447" customFormat="1" ht="38.25">
      <c r="A246" s="441">
        <v>35</v>
      </c>
      <c r="B246" s="488" t="s">
        <v>653</v>
      </c>
      <c r="C246" s="442" t="s">
        <v>654</v>
      </c>
      <c r="D246" s="442"/>
      <c r="E246" s="442"/>
      <c r="F246" s="443"/>
      <c r="G246" s="444"/>
      <c r="H246" s="444"/>
      <c r="I246" s="444"/>
      <c r="J246" s="444"/>
      <c r="K246" s="444"/>
      <c r="L246" s="444"/>
      <c r="M246" s="444" t="s">
        <v>486</v>
      </c>
      <c r="N246" s="444"/>
      <c r="O246" s="444"/>
      <c r="P246" s="444"/>
      <c r="Q246" s="444"/>
      <c r="R246" s="444"/>
      <c r="S246" s="444"/>
      <c r="T246" s="444"/>
      <c r="U246" s="444">
        <v>0</v>
      </c>
      <c r="V246" s="444"/>
      <c r="W246" s="444"/>
      <c r="X246" s="444"/>
      <c r="Y246" s="444"/>
      <c r="Z246" s="445"/>
      <c r="AA246" s="445"/>
      <c r="AB246" s="445"/>
      <c r="AC246" s="445"/>
      <c r="AD246" s="445"/>
      <c r="AE246" s="446"/>
      <c r="AF246" s="446"/>
      <c r="AG246" s="446"/>
      <c r="AH246" s="444"/>
    </row>
    <row r="247" spans="1:34" ht="25.5">
      <c r="A247" s="437"/>
      <c r="B247" s="323" t="s">
        <v>423</v>
      </c>
      <c r="C247" s="323"/>
      <c r="D247" s="323"/>
      <c r="E247" s="323"/>
      <c r="F247" s="371" t="s">
        <v>275</v>
      </c>
      <c r="G247" s="338" t="s">
        <v>273</v>
      </c>
      <c r="H247" s="338"/>
      <c r="I247" s="339"/>
      <c r="J247" s="338" t="s">
        <v>285</v>
      </c>
      <c r="K247" s="339" t="s">
        <v>465</v>
      </c>
      <c r="L247" s="338"/>
      <c r="M247" s="338" t="s">
        <v>483</v>
      </c>
      <c r="N247" s="338"/>
      <c r="O247" s="338"/>
      <c r="P247" s="338"/>
      <c r="Q247" s="338"/>
      <c r="R247" s="338"/>
      <c r="S247" s="338"/>
      <c r="T247" s="338"/>
      <c r="U247" s="338">
        <v>0</v>
      </c>
      <c r="V247" s="338"/>
      <c r="W247" s="338"/>
      <c r="X247" s="338"/>
      <c r="Y247" s="338"/>
      <c r="Z247" s="353"/>
      <c r="AA247" s="353"/>
      <c r="AB247" s="353"/>
      <c r="AC247" s="353"/>
      <c r="AD247" s="353"/>
      <c r="AE247" s="312"/>
      <c r="AF247" s="312"/>
      <c r="AG247" s="312"/>
      <c r="AH247" s="338"/>
    </row>
    <row r="248" spans="1:34" ht="38.25">
      <c r="A248" s="437"/>
      <c r="B248" s="434" t="s">
        <v>463</v>
      </c>
      <c r="C248" s="323" t="s">
        <v>462</v>
      </c>
      <c r="D248" s="324" t="s">
        <v>964</v>
      </c>
      <c r="E248" s="323"/>
      <c r="F248" s="371" t="s">
        <v>275</v>
      </c>
      <c r="G248" s="338" t="s">
        <v>273</v>
      </c>
      <c r="H248" s="338"/>
      <c r="I248" s="339"/>
      <c r="J248" s="338" t="s">
        <v>288</v>
      </c>
      <c r="K248" s="339" t="s">
        <v>464</v>
      </c>
      <c r="L248" s="338"/>
      <c r="M248" s="338" t="s">
        <v>486</v>
      </c>
      <c r="N248" s="338"/>
      <c r="O248" s="338"/>
      <c r="P248" s="338"/>
      <c r="Q248" s="338"/>
      <c r="R248" s="338"/>
      <c r="S248" s="338"/>
      <c r="T248" s="338"/>
      <c r="U248" s="338">
        <v>0</v>
      </c>
      <c r="V248" s="338"/>
      <c r="W248" s="338"/>
      <c r="X248" s="338"/>
      <c r="Y248" s="338"/>
      <c r="Z248" s="353"/>
      <c r="AA248" s="353"/>
      <c r="AB248" s="353"/>
      <c r="AC248" s="353"/>
      <c r="AD248" s="353"/>
      <c r="AE248" s="312"/>
      <c r="AF248" s="312"/>
      <c r="AG248" s="312"/>
      <c r="AH248" s="338"/>
    </row>
    <row r="249" spans="1:34" s="437" customFormat="1">
      <c r="D249" s="495" t="s">
        <v>960</v>
      </c>
    </row>
    <row r="250" spans="1:34" s="437" customFormat="1">
      <c r="D250" s="495" t="s">
        <v>961</v>
      </c>
    </row>
    <row r="251" spans="1:34" s="437" customFormat="1">
      <c r="D251" s="495" t="s">
        <v>962</v>
      </c>
    </row>
    <row r="252" spans="1:34">
      <c r="A252" s="437"/>
      <c r="B252" s="323"/>
      <c r="C252" s="323"/>
      <c r="D252" s="323"/>
      <c r="E252" s="323"/>
      <c r="F252" s="371"/>
      <c r="G252" s="339"/>
      <c r="H252" s="339"/>
      <c r="I252" s="339"/>
      <c r="J252" s="339"/>
      <c r="K252" s="338"/>
      <c r="L252" s="338"/>
      <c r="M252" s="338"/>
      <c r="N252" s="338"/>
      <c r="O252" s="338"/>
      <c r="P252" s="338"/>
      <c r="Q252" s="338"/>
      <c r="R252" s="338"/>
      <c r="S252" s="338"/>
      <c r="T252" s="338"/>
      <c r="U252" s="338"/>
      <c r="V252" s="338"/>
      <c r="W252" s="338"/>
      <c r="X252" s="338"/>
      <c r="Y252" s="338"/>
      <c r="Z252" s="353"/>
      <c r="AA252" s="353"/>
      <c r="AB252" s="353"/>
      <c r="AC252" s="353"/>
      <c r="AD252" s="353"/>
      <c r="AE252" s="312"/>
      <c r="AF252" s="312"/>
      <c r="AG252" s="312"/>
      <c r="AH252" s="338"/>
    </row>
    <row r="253" spans="1:34" ht="18.75" thickBot="1">
      <c r="A253" s="474"/>
      <c r="B253" s="475"/>
      <c r="C253" s="475"/>
      <c r="D253" s="475"/>
      <c r="E253" s="475"/>
      <c r="F253" s="476"/>
      <c r="G253" s="477"/>
      <c r="H253" s="477"/>
      <c r="I253" s="477"/>
      <c r="J253" s="477"/>
      <c r="K253" s="477"/>
      <c r="L253" s="477"/>
      <c r="M253" s="477"/>
      <c r="N253" s="477"/>
      <c r="O253" s="477"/>
      <c r="P253" s="477"/>
      <c r="Q253" s="477"/>
      <c r="R253" s="477"/>
      <c r="S253" s="477"/>
      <c r="T253" s="477"/>
      <c r="U253" s="477"/>
      <c r="V253" s="477"/>
      <c r="W253" s="477"/>
      <c r="X253" s="477"/>
      <c r="Y253" s="477"/>
      <c r="Z253" s="491"/>
      <c r="AA253" s="491"/>
      <c r="AB253" s="491"/>
      <c r="AC253" s="491"/>
      <c r="AD253" s="491"/>
      <c r="AE253" s="466"/>
      <c r="AF253" s="466"/>
      <c r="AG253" s="466"/>
      <c r="AH253" s="482"/>
    </row>
    <row r="254" spans="1:34" s="104" customFormat="1" ht="16.5" thickTop="1">
      <c r="A254" s="484" t="s">
        <v>244</v>
      </c>
      <c r="B254" s="325"/>
      <c r="C254" s="325"/>
      <c r="D254" s="325"/>
      <c r="E254" s="325"/>
      <c r="F254" s="372"/>
      <c r="G254" s="340"/>
      <c r="H254" s="340"/>
      <c r="I254" s="340"/>
      <c r="J254" s="340"/>
      <c r="K254" s="340"/>
      <c r="L254" s="340"/>
      <c r="M254" s="340"/>
      <c r="N254" s="340"/>
      <c r="O254" s="340"/>
      <c r="P254" s="340"/>
      <c r="Q254" s="340"/>
      <c r="R254" s="340"/>
      <c r="S254" s="340"/>
      <c r="T254" s="340"/>
      <c r="U254" s="340"/>
      <c r="V254" s="340"/>
      <c r="W254" s="340"/>
      <c r="X254" s="340"/>
      <c r="Y254" s="340"/>
      <c r="Z254" s="358"/>
      <c r="AA254" s="358"/>
      <c r="AB254" s="358"/>
      <c r="AC254" s="358"/>
      <c r="AD254" s="358"/>
      <c r="AE254" s="309"/>
      <c r="AF254" s="310"/>
      <c r="AG254" s="311"/>
      <c r="AH254" s="492"/>
    </row>
    <row r="255" spans="1:34">
      <c r="A255" s="474"/>
      <c r="B255" s="475"/>
      <c r="C255" s="475"/>
      <c r="D255" s="475"/>
      <c r="E255" s="475"/>
      <c r="F255" s="476"/>
      <c r="G255" s="477"/>
      <c r="H255" s="477"/>
      <c r="I255" s="477"/>
      <c r="J255" s="477"/>
      <c r="K255" s="477"/>
      <c r="L255" s="477"/>
      <c r="M255" s="477"/>
      <c r="N255" s="477"/>
      <c r="O255" s="477"/>
      <c r="P255" s="477"/>
      <c r="Q255" s="477"/>
      <c r="R255" s="477"/>
      <c r="S255" s="477"/>
      <c r="T255" s="477"/>
      <c r="U255" s="477"/>
      <c r="V255" s="477"/>
      <c r="W255" s="477"/>
      <c r="X255" s="477"/>
      <c r="Y255" s="477"/>
      <c r="Z255" s="491"/>
      <c r="AA255" s="491"/>
      <c r="AB255" s="491"/>
      <c r="AC255" s="491"/>
      <c r="AD255" s="491"/>
      <c r="AE255" s="466"/>
      <c r="AF255" s="466"/>
      <c r="AG255" s="466"/>
      <c r="AH255" s="482"/>
    </row>
    <row r="256" spans="1:34" ht="12.75">
      <c r="A256" s="503" t="s">
        <v>245</v>
      </c>
      <c r="B256" s="322"/>
      <c r="C256" s="322"/>
      <c r="D256" s="322"/>
      <c r="E256" s="322"/>
      <c r="F256" s="370"/>
      <c r="G256" s="336"/>
      <c r="H256" s="336"/>
      <c r="I256" s="336"/>
      <c r="J256" s="336"/>
      <c r="K256" s="336"/>
      <c r="L256" s="336"/>
      <c r="M256" s="336"/>
      <c r="N256" s="336"/>
      <c r="O256" s="336"/>
      <c r="P256" s="336"/>
      <c r="Q256" s="336"/>
      <c r="R256" s="336"/>
      <c r="S256" s="336"/>
      <c r="T256" s="336"/>
      <c r="U256" s="336"/>
      <c r="V256" s="336"/>
      <c r="W256" s="336"/>
      <c r="X256" s="336"/>
      <c r="Y256" s="336"/>
      <c r="Z256" s="354"/>
      <c r="AA256" s="354"/>
      <c r="AB256" s="354"/>
      <c r="AC256" s="354"/>
      <c r="AD256" s="354"/>
      <c r="AE256" s="314"/>
      <c r="AF256" s="314"/>
      <c r="AG256" s="314"/>
      <c r="AH256" s="487"/>
    </row>
    <row r="257" spans="1:34">
      <c r="A257" s="437"/>
      <c r="B257" s="323"/>
      <c r="C257" s="324"/>
      <c r="D257" s="324"/>
      <c r="E257" s="327"/>
      <c r="F257" s="371"/>
      <c r="G257" s="338"/>
      <c r="H257" s="338"/>
      <c r="I257" s="338"/>
      <c r="J257" s="338"/>
      <c r="K257" s="338"/>
      <c r="L257" s="338"/>
      <c r="M257" s="338"/>
      <c r="N257" s="338"/>
      <c r="O257" s="338"/>
      <c r="P257" s="338"/>
      <c r="Q257" s="338"/>
      <c r="R257" s="338"/>
      <c r="S257" s="338"/>
      <c r="T257" s="338"/>
      <c r="U257" s="337"/>
      <c r="V257" s="338"/>
      <c r="W257" s="338"/>
      <c r="X257" s="338"/>
      <c r="Y257" s="338"/>
      <c r="Z257" s="353"/>
      <c r="AA257" s="353"/>
      <c r="AB257" s="353"/>
      <c r="AC257" s="353"/>
      <c r="AD257" s="353"/>
      <c r="AE257" s="312"/>
      <c r="AF257" s="312"/>
      <c r="AG257" s="312"/>
      <c r="AH257" s="338"/>
    </row>
    <row r="258" spans="1:34" s="447" customFormat="1" ht="25.5">
      <c r="A258" s="441">
        <v>36</v>
      </c>
      <c r="B258" s="488" t="s">
        <v>649</v>
      </c>
      <c r="C258" s="442" t="s">
        <v>331</v>
      </c>
      <c r="D258" s="442"/>
      <c r="E258" s="448"/>
      <c r="F258" s="443"/>
      <c r="G258" s="444"/>
      <c r="H258" s="444"/>
      <c r="I258" s="444"/>
      <c r="J258" s="444"/>
      <c r="K258" s="444"/>
      <c r="L258" s="444"/>
      <c r="M258" s="444"/>
      <c r="N258" s="444"/>
      <c r="O258" s="444"/>
      <c r="P258" s="444"/>
      <c r="Q258" s="444"/>
      <c r="R258" s="444"/>
      <c r="S258" s="444"/>
      <c r="T258" s="444"/>
      <c r="U258" s="444"/>
      <c r="V258" s="444"/>
      <c r="W258" s="444"/>
      <c r="X258" s="444"/>
      <c r="Y258" s="444"/>
      <c r="Z258" s="445"/>
      <c r="AA258" s="445"/>
      <c r="AB258" s="445"/>
      <c r="AC258" s="445"/>
      <c r="AD258" s="445"/>
      <c r="AE258" s="446"/>
      <c r="AF258" s="446"/>
      <c r="AG258" s="446"/>
      <c r="AH258" s="444"/>
    </row>
    <row r="259" spans="1:34" ht="38.25">
      <c r="A259" s="437"/>
      <c r="B259" s="323" t="s">
        <v>330</v>
      </c>
      <c r="C259" s="324" t="s">
        <v>331</v>
      </c>
      <c r="D259" s="323" t="s">
        <v>1001</v>
      </c>
      <c r="E259" s="327"/>
      <c r="F259" s="371" t="s">
        <v>275</v>
      </c>
      <c r="G259" s="338"/>
      <c r="H259" s="338"/>
      <c r="I259" s="339" t="s">
        <v>273</v>
      </c>
      <c r="J259" s="338" t="s">
        <v>287</v>
      </c>
      <c r="K259" s="339" t="s">
        <v>41</v>
      </c>
      <c r="L259" s="338"/>
      <c r="M259" s="338" t="s">
        <v>483</v>
      </c>
      <c r="N259" s="338"/>
      <c r="O259" s="338"/>
      <c r="P259" s="338"/>
      <c r="Q259" s="338"/>
      <c r="R259" s="338"/>
      <c r="S259" s="338"/>
      <c r="T259" s="338"/>
      <c r="U259" s="338">
        <v>0</v>
      </c>
      <c r="V259" s="339" t="s">
        <v>432</v>
      </c>
      <c r="W259" s="338"/>
      <c r="X259" s="338"/>
      <c r="Y259" s="338"/>
      <c r="Z259" s="353"/>
      <c r="AA259" s="353"/>
      <c r="AB259" s="353"/>
      <c r="AC259" s="353"/>
      <c r="AD259" s="353"/>
      <c r="AE259" s="312"/>
      <c r="AF259" s="312"/>
      <c r="AG259" s="312"/>
      <c r="AH259" s="338"/>
    </row>
    <row r="260" spans="1:34" ht="51">
      <c r="A260" s="437"/>
      <c r="B260" s="323"/>
      <c r="C260" s="323" t="s">
        <v>614</v>
      </c>
      <c r="D260" s="323"/>
      <c r="E260" s="327"/>
      <c r="F260" s="371" t="s">
        <v>275</v>
      </c>
      <c r="G260" s="338"/>
      <c r="H260" s="338"/>
      <c r="I260" s="339" t="s">
        <v>273</v>
      </c>
      <c r="J260" s="338" t="s">
        <v>286</v>
      </c>
      <c r="K260" s="339" t="s">
        <v>666</v>
      </c>
      <c r="L260" s="338"/>
      <c r="M260" s="338" t="s">
        <v>483</v>
      </c>
      <c r="N260" s="338"/>
      <c r="O260" s="338"/>
      <c r="P260" s="338"/>
      <c r="Q260" s="338"/>
      <c r="R260" s="338"/>
      <c r="S260" s="338"/>
      <c r="T260" s="338"/>
      <c r="U260" s="338">
        <v>0</v>
      </c>
      <c r="V260" s="339"/>
      <c r="W260" s="338"/>
      <c r="X260" s="338"/>
      <c r="Y260" s="338"/>
      <c r="Z260" s="353"/>
      <c r="AA260" s="353"/>
      <c r="AB260" s="353"/>
      <c r="AC260" s="353"/>
      <c r="AD260" s="353"/>
      <c r="AE260" s="312"/>
      <c r="AF260" s="312"/>
      <c r="AG260" s="312"/>
      <c r="AH260" s="338"/>
    </row>
    <row r="261" spans="1:34" s="447" customFormat="1" ht="38.25">
      <c r="A261" s="441">
        <v>37</v>
      </c>
      <c r="B261" s="442" t="s">
        <v>425</v>
      </c>
      <c r="C261" s="442" t="s">
        <v>664</v>
      </c>
      <c r="D261" s="442"/>
      <c r="E261" s="448"/>
      <c r="F261" s="443"/>
      <c r="G261" s="444"/>
      <c r="H261" s="444"/>
      <c r="I261" s="444"/>
      <c r="J261" s="444"/>
      <c r="K261" s="444"/>
      <c r="L261" s="444"/>
      <c r="M261" s="444"/>
      <c r="N261" s="444"/>
      <c r="O261" s="444"/>
      <c r="P261" s="444"/>
      <c r="Q261" s="444"/>
      <c r="R261" s="444"/>
      <c r="S261" s="444"/>
      <c r="T261" s="444"/>
      <c r="U261" s="444"/>
      <c r="V261" s="444"/>
      <c r="W261" s="444"/>
      <c r="X261" s="444"/>
      <c r="Y261" s="444"/>
      <c r="Z261" s="445"/>
      <c r="AA261" s="445"/>
      <c r="AB261" s="445"/>
      <c r="AC261" s="445"/>
      <c r="AD261" s="445"/>
      <c r="AE261" s="446"/>
      <c r="AF261" s="446"/>
      <c r="AG261" s="446"/>
      <c r="AH261" s="444"/>
    </row>
    <row r="262" spans="1:34" ht="38.25">
      <c r="A262" s="437"/>
      <c r="B262" s="323" t="s">
        <v>396</v>
      </c>
      <c r="C262" s="324" t="s">
        <v>332</v>
      </c>
      <c r="D262" s="323" t="s">
        <v>1002</v>
      </c>
      <c r="E262" s="327"/>
      <c r="F262" s="371" t="s">
        <v>275</v>
      </c>
      <c r="G262" s="337"/>
      <c r="H262" s="337"/>
      <c r="I262" s="339" t="s">
        <v>273</v>
      </c>
      <c r="J262" s="338" t="s">
        <v>287</v>
      </c>
      <c r="K262" s="339" t="s">
        <v>41</v>
      </c>
      <c r="L262" s="338"/>
      <c r="M262" s="338" t="s">
        <v>483</v>
      </c>
      <c r="N262" s="338"/>
      <c r="O262" s="338"/>
      <c r="P262" s="338"/>
      <c r="Q262" s="338"/>
      <c r="R262" s="338"/>
      <c r="S262" s="338"/>
      <c r="T262" s="338"/>
      <c r="U262" s="338">
        <v>0</v>
      </c>
      <c r="V262" s="338"/>
      <c r="W262" s="338"/>
      <c r="X262" s="338"/>
      <c r="Y262" s="338"/>
      <c r="Z262" s="353"/>
      <c r="AA262" s="353"/>
      <c r="AB262" s="353"/>
      <c r="AC262" s="353"/>
      <c r="AD262" s="353"/>
      <c r="AE262" s="312"/>
      <c r="AF262" s="312"/>
      <c r="AG262" s="312"/>
      <c r="AH262" s="338"/>
    </row>
    <row r="263" spans="1:34" ht="25.5">
      <c r="A263" s="437"/>
      <c r="B263" s="434" t="s">
        <v>411</v>
      </c>
      <c r="C263" s="323" t="s">
        <v>1003</v>
      </c>
      <c r="D263" s="323"/>
      <c r="E263" s="327"/>
      <c r="F263" s="371" t="s">
        <v>275</v>
      </c>
      <c r="G263" s="337"/>
      <c r="H263" s="337"/>
      <c r="I263" s="339" t="s">
        <v>273</v>
      </c>
      <c r="J263" s="338" t="s">
        <v>285</v>
      </c>
      <c r="K263" s="339" t="s">
        <v>666</v>
      </c>
      <c r="L263" s="338"/>
      <c r="M263" s="338" t="s">
        <v>483</v>
      </c>
      <c r="N263" s="338"/>
      <c r="O263" s="338"/>
      <c r="P263" s="338"/>
      <c r="Q263" s="338"/>
      <c r="R263" s="338"/>
      <c r="S263" s="338"/>
      <c r="T263" s="338"/>
      <c r="U263" s="338">
        <v>0</v>
      </c>
      <c r="V263" s="338"/>
      <c r="W263" s="338"/>
      <c r="X263" s="338"/>
      <c r="Y263" s="338"/>
      <c r="Z263" s="353"/>
      <c r="AA263" s="353"/>
      <c r="AB263" s="353"/>
      <c r="AC263" s="353"/>
      <c r="AD263" s="353"/>
      <c r="AE263" s="312"/>
      <c r="AF263" s="312"/>
      <c r="AG263" s="312"/>
      <c r="AH263" s="338"/>
    </row>
    <row r="264" spans="1:34" s="352" customFormat="1" ht="38.25">
      <c r="A264" s="437"/>
      <c r="B264" s="323"/>
      <c r="C264" s="323" t="s">
        <v>621</v>
      </c>
      <c r="D264" s="323"/>
      <c r="E264" s="323"/>
      <c r="F264" s="371" t="s">
        <v>275</v>
      </c>
      <c r="G264" s="339"/>
      <c r="H264" s="339"/>
      <c r="I264" s="339"/>
      <c r="J264" s="339" t="s">
        <v>286</v>
      </c>
      <c r="K264" s="339" t="s">
        <v>623</v>
      </c>
      <c r="L264" s="339"/>
      <c r="M264" s="339" t="s">
        <v>483</v>
      </c>
      <c r="N264" s="339"/>
      <c r="O264" s="339"/>
      <c r="P264" s="338"/>
      <c r="Q264" s="339"/>
      <c r="R264" s="339"/>
      <c r="S264" s="339"/>
      <c r="T264" s="339"/>
      <c r="U264" s="338">
        <v>0</v>
      </c>
      <c r="V264" s="339"/>
      <c r="W264" s="339"/>
      <c r="X264" s="338"/>
      <c r="Y264" s="339"/>
      <c r="Z264" s="356"/>
      <c r="AA264" s="356"/>
      <c r="AB264" s="356"/>
      <c r="AC264" s="356"/>
      <c r="AD264" s="356"/>
      <c r="AE264" s="351"/>
      <c r="AF264" s="351"/>
      <c r="AG264" s="351"/>
      <c r="AH264" s="339"/>
    </row>
    <row r="265" spans="1:34" ht="38.25">
      <c r="A265" s="437"/>
      <c r="B265" s="323" t="s">
        <v>335</v>
      </c>
      <c r="C265" s="324" t="s">
        <v>336</v>
      </c>
      <c r="D265" s="324"/>
      <c r="E265" s="327"/>
      <c r="F265" s="371" t="s">
        <v>275</v>
      </c>
      <c r="G265" s="337"/>
      <c r="H265" s="337"/>
      <c r="I265" s="339" t="s">
        <v>273</v>
      </c>
      <c r="J265" s="338" t="s">
        <v>287</v>
      </c>
      <c r="K265" s="339" t="s">
        <v>41</v>
      </c>
      <c r="L265" s="338"/>
      <c r="M265" s="338" t="s">
        <v>483</v>
      </c>
      <c r="N265" s="338"/>
      <c r="O265" s="338"/>
      <c r="P265" s="338"/>
      <c r="Q265" s="338"/>
      <c r="R265" s="338"/>
      <c r="S265" s="338"/>
      <c r="T265" s="338"/>
      <c r="U265" s="338">
        <v>0</v>
      </c>
      <c r="V265" s="338"/>
      <c r="W265" s="338"/>
      <c r="X265" s="338"/>
      <c r="Y265" s="338"/>
      <c r="Z265" s="353"/>
      <c r="AA265" s="353"/>
      <c r="AB265" s="353"/>
      <c r="AC265" s="353"/>
      <c r="AD265" s="353"/>
      <c r="AE265" s="312"/>
      <c r="AF265" s="312"/>
      <c r="AG265" s="312"/>
      <c r="AH265" s="338"/>
    </row>
    <row r="266" spans="1:34" ht="25.5">
      <c r="A266" s="437"/>
      <c r="B266" s="323" t="s">
        <v>425</v>
      </c>
      <c r="C266" s="323" t="s">
        <v>426</v>
      </c>
      <c r="D266" s="323"/>
      <c r="E266" s="327"/>
      <c r="F266" s="371" t="s">
        <v>275</v>
      </c>
      <c r="G266" s="337"/>
      <c r="H266" s="337"/>
      <c r="I266" s="339"/>
      <c r="J266" s="338" t="s">
        <v>288</v>
      </c>
      <c r="K266" s="339" t="s">
        <v>667</v>
      </c>
      <c r="L266" s="338"/>
      <c r="M266" s="338" t="s">
        <v>483</v>
      </c>
      <c r="N266" s="338"/>
      <c r="O266" s="338"/>
      <c r="P266" s="338"/>
      <c r="Q266" s="338"/>
      <c r="R266" s="338"/>
      <c r="S266" s="338"/>
      <c r="T266" s="338"/>
      <c r="U266" s="338">
        <v>0</v>
      </c>
      <c r="V266" s="338"/>
      <c r="W266" s="338"/>
      <c r="X266" s="338"/>
      <c r="Y266" s="338"/>
      <c r="Z266" s="353"/>
      <c r="AA266" s="353"/>
      <c r="AB266" s="353"/>
      <c r="AC266" s="353"/>
      <c r="AD266" s="353"/>
      <c r="AE266" s="312"/>
      <c r="AF266" s="312"/>
      <c r="AG266" s="312"/>
      <c r="AH266" s="338"/>
    </row>
    <row r="267" spans="1:34" ht="25.5">
      <c r="A267" s="437"/>
      <c r="B267" s="323"/>
      <c r="C267" s="323" t="s">
        <v>427</v>
      </c>
      <c r="D267" s="323"/>
      <c r="E267" s="327"/>
      <c r="F267" s="371" t="s">
        <v>275</v>
      </c>
      <c r="G267" s="337"/>
      <c r="H267" s="337"/>
      <c r="I267" s="339"/>
      <c r="J267" s="338" t="s">
        <v>288</v>
      </c>
      <c r="K267" s="339" t="s">
        <v>41</v>
      </c>
      <c r="L267" s="338"/>
      <c r="M267" s="338" t="s">
        <v>483</v>
      </c>
      <c r="N267" s="338"/>
      <c r="O267" s="338"/>
      <c r="P267" s="338"/>
      <c r="Q267" s="338"/>
      <c r="R267" s="338"/>
      <c r="S267" s="338"/>
      <c r="T267" s="338"/>
      <c r="U267" s="338">
        <v>0</v>
      </c>
      <c r="V267" s="338"/>
      <c r="W267" s="338"/>
      <c r="X267" s="338"/>
      <c r="Y267" s="338"/>
      <c r="Z267" s="353"/>
      <c r="AA267" s="353"/>
      <c r="AB267" s="353"/>
      <c r="AC267" s="353"/>
      <c r="AD267" s="353"/>
      <c r="AE267" s="312"/>
      <c r="AF267" s="312"/>
      <c r="AG267" s="312"/>
      <c r="AH267" s="338"/>
    </row>
    <row r="268" spans="1:34" ht="25.5">
      <c r="A268" s="437"/>
      <c r="B268" s="323"/>
      <c r="C268" s="323" t="s">
        <v>428</v>
      </c>
      <c r="D268" s="323"/>
      <c r="E268" s="327"/>
      <c r="F268" s="371" t="s">
        <v>275</v>
      </c>
      <c r="G268" s="337"/>
      <c r="H268" s="337"/>
      <c r="I268" s="339"/>
      <c r="J268" s="338" t="s">
        <v>288</v>
      </c>
      <c r="K268" s="339" t="s">
        <v>41</v>
      </c>
      <c r="L268" s="338"/>
      <c r="M268" s="338" t="s">
        <v>483</v>
      </c>
      <c r="N268" s="338"/>
      <c r="O268" s="338"/>
      <c r="P268" s="338"/>
      <c r="Q268" s="338"/>
      <c r="R268" s="338"/>
      <c r="S268" s="338"/>
      <c r="T268" s="338"/>
      <c r="U268" s="338">
        <v>0</v>
      </c>
      <c r="V268" s="338"/>
      <c r="W268" s="338"/>
      <c r="X268" s="338"/>
      <c r="Y268" s="338"/>
      <c r="Z268" s="353"/>
      <c r="AA268" s="353"/>
      <c r="AB268" s="353"/>
      <c r="AC268" s="353"/>
      <c r="AD268" s="353"/>
      <c r="AE268" s="312"/>
      <c r="AF268" s="312"/>
      <c r="AG268" s="312"/>
      <c r="AH268" s="338"/>
    </row>
    <row r="269" spans="1:34" ht="38.25">
      <c r="A269" s="437"/>
      <c r="B269" s="323"/>
      <c r="C269" s="323" t="s">
        <v>429</v>
      </c>
      <c r="D269" s="323"/>
      <c r="E269" s="327"/>
      <c r="F269" s="371" t="s">
        <v>275</v>
      </c>
      <c r="G269" s="337"/>
      <c r="H269" s="337"/>
      <c r="I269" s="339"/>
      <c r="J269" s="338" t="s">
        <v>288</v>
      </c>
      <c r="K269" s="339" t="s">
        <v>1004</v>
      </c>
      <c r="L269" s="338"/>
      <c r="M269" s="338" t="s">
        <v>483</v>
      </c>
      <c r="N269" s="338"/>
      <c r="O269" s="338"/>
      <c r="P269" s="338"/>
      <c r="Q269" s="338"/>
      <c r="R269" s="338"/>
      <c r="S269" s="338"/>
      <c r="T269" s="338"/>
      <c r="U269" s="338">
        <v>0</v>
      </c>
      <c r="V269" s="338"/>
      <c r="W269" s="338"/>
      <c r="X269" s="338"/>
      <c r="Y269" s="338"/>
      <c r="Z269" s="353"/>
      <c r="AA269" s="353"/>
      <c r="AB269" s="353"/>
      <c r="AC269" s="353"/>
      <c r="AD269" s="353"/>
      <c r="AE269" s="312"/>
      <c r="AF269" s="312"/>
      <c r="AG269" s="312"/>
      <c r="AH269" s="338"/>
    </row>
    <row r="270" spans="1:34" ht="38.25">
      <c r="A270" s="437"/>
      <c r="B270" s="323"/>
      <c r="C270" s="323" t="s">
        <v>595</v>
      </c>
      <c r="D270" s="323"/>
      <c r="E270" s="327"/>
      <c r="F270" s="371" t="s">
        <v>275</v>
      </c>
      <c r="G270" s="338"/>
      <c r="H270" s="338"/>
      <c r="I270" s="339" t="s">
        <v>273</v>
      </c>
      <c r="J270" s="338" t="s">
        <v>286</v>
      </c>
      <c r="K270" s="339" t="s">
        <v>41</v>
      </c>
      <c r="L270" s="338"/>
      <c r="M270" s="338" t="s">
        <v>483</v>
      </c>
      <c r="N270" s="338"/>
      <c r="O270" s="338"/>
      <c r="P270" s="338"/>
      <c r="Q270" s="338"/>
      <c r="R270" s="338"/>
      <c r="S270" s="338"/>
      <c r="T270" s="338"/>
      <c r="U270" s="338">
        <v>0</v>
      </c>
      <c r="V270" s="339"/>
      <c r="W270" s="338"/>
      <c r="X270" s="338"/>
      <c r="Y270" s="338"/>
      <c r="Z270" s="353"/>
      <c r="AA270" s="353"/>
      <c r="AB270" s="353"/>
      <c r="AC270" s="353"/>
      <c r="AD270" s="353"/>
      <c r="AE270" s="312"/>
      <c r="AF270" s="312"/>
      <c r="AG270" s="312"/>
      <c r="AH270" s="338"/>
    </row>
    <row r="271" spans="1:34" s="447" customFormat="1" ht="38.25">
      <c r="A271" s="441">
        <v>38</v>
      </c>
      <c r="B271" s="442" t="s">
        <v>665</v>
      </c>
      <c r="C271" s="442" t="s">
        <v>431</v>
      </c>
      <c r="D271" s="442"/>
      <c r="E271" s="448"/>
      <c r="F271" s="443"/>
      <c r="G271" s="444"/>
      <c r="H271" s="444"/>
      <c r="I271" s="444"/>
      <c r="J271" s="444"/>
      <c r="K271" s="444"/>
      <c r="L271" s="444"/>
      <c r="M271" s="444"/>
      <c r="N271" s="444"/>
      <c r="O271" s="444"/>
      <c r="P271" s="444"/>
      <c r="Q271" s="444"/>
      <c r="R271" s="444"/>
      <c r="S271" s="444"/>
      <c r="T271" s="444"/>
      <c r="U271" s="444"/>
      <c r="V271" s="444"/>
      <c r="W271" s="444"/>
      <c r="X271" s="444"/>
      <c r="Y271" s="444"/>
      <c r="Z271" s="445"/>
      <c r="AA271" s="445"/>
      <c r="AB271" s="445"/>
      <c r="AC271" s="445"/>
      <c r="AD271" s="445"/>
      <c r="AE271" s="446"/>
      <c r="AF271" s="446"/>
      <c r="AG271" s="446"/>
      <c r="AH271" s="444"/>
    </row>
    <row r="272" spans="1:34" ht="25.5">
      <c r="A272" s="437"/>
      <c r="B272" s="323" t="s">
        <v>430</v>
      </c>
      <c r="C272" s="323" t="s">
        <v>431</v>
      </c>
      <c r="D272" s="323"/>
      <c r="E272" s="327"/>
      <c r="F272" s="371" t="s">
        <v>276</v>
      </c>
      <c r="G272" s="338"/>
      <c r="H272" s="338"/>
      <c r="I272" s="339" t="s">
        <v>273</v>
      </c>
      <c r="J272" s="338" t="s">
        <v>288</v>
      </c>
      <c r="K272" s="339" t="s">
        <v>41</v>
      </c>
      <c r="L272" s="338"/>
      <c r="M272" s="338" t="s">
        <v>483</v>
      </c>
      <c r="N272" s="338"/>
      <c r="O272" s="338"/>
      <c r="P272" s="338"/>
      <c r="Q272" s="338"/>
      <c r="R272" s="338"/>
      <c r="S272" s="338"/>
      <c r="T272" s="338"/>
      <c r="U272" s="338">
        <v>0</v>
      </c>
      <c r="V272" s="338"/>
      <c r="W272" s="338"/>
      <c r="X272" s="338"/>
      <c r="Y272" s="338"/>
      <c r="Z272" s="353"/>
      <c r="AA272" s="353"/>
      <c r="AB272" s="353"/>
      <c r="AC272" s="353"/>
      <c r="AD272" s="353"/>
      <c r="AE272" s="312"/>
      <c r="AF272" s="312"/>
      <c r="AG272" s="312"/>
      <c r="AH272" s="338"/>
    </row>
    <row r="273" spans="1:34" ht="51">
      <c r="A273" s="437"/>
      <c r="B273" s="323" t="s">
        <v>333</v>
      </c>
      <c r="C273" s="324" t="s">
        <v>334</v>
      </c>
      <c r="D273" s="323" t="s">
        <v>1005</v>
      </c>
      <c r="E273" s="327"/>
      <c r="F273" s="371" t="s">
        <v>276</v>
      </c>
      <c r="G273" s="338"/>
      <c r="H273" s="338"/>
      <c r="I273" s="339" t="s">
        <v>273</v>
      </c>
      <c r="J273" s="338" t="s">
        <v>287</v>
      </c>
      <c r="K273" s="339" t="s">
        <v>41</v>
      </c>
      <c r="L273" s="338"/>
      <c r="M273" s="338" t="s">
        <v>483</v>
      </c>
      <c r="N273" s="338"/>
      <c r="O273" s="338"/>
      <c r="P273" s="338"/>
      <c r="Q273" s="338"/>
      <c r="R273" s="338"/>
      <c r="S273" s="338"/>
      <c r="T273" s="338"/>
      <c r="U273" s="338">
        <v>0</v>
      </c>
      <c r="V273" s="338"/>
      <c r="W273" s="338"/>
      <c r="X273" s="338"/>
      <c r="Y273" s="338"/>
      <c r="Z273" s="353"/>
      <c r="AA273" s="353"/>
      <c r="AB273" s="353"/>
      <c r="AC273" s="353"/>
      <c r="AD273" s="353"/>
      <c r="AE273" s="312"/>
      <c r="AF273" s="312"/>
      <c r="AG273" s="312"/>
      <c r="AH273" s="338"/>
    </row>
    <row r="274" spans="1:34" ht="63.75">
      <c r="A274" s="437"/>
      <c r="B274" s="323" t="s">
        <v>615</v>
      </c>
      <c r="C274" s="323" t="s">
        <v>616</v>
      </c>
      <c r="D274" s="323"/>
      <c r="E274" s="327"/>
      <c r="F274" s="371" t="s">
        <v>276</v>
      </c>
      <c r="G274" s="337"/>
      <c r="H274" s="337"/>
      <c r="I274" s="339" t="s">
        <v>273</v>
      </c>
      <c r="J274" s="338" t="s">
        <v>286</v>
      </c>
      <c r="K274" s="339" t="s">
        <v>617</v>
      </c>
      <c r="L274" s="338"/>
      <c r="M274" s="338" t="s">
        <v>483</v>
      </c>
      <c r="N274" s="338"/>
      <c r="O274" s="338"/>
      <c r="P274" s="338"/>
      <c r="Q274" s="338"/>
      <c r="R274" s="338"/>
      <c r="S274" s="338"/>
      <c r="T274" s="338"/>
      <c r="U274" s="338">
        <v>0</v>
      </c>
      <c r="V274" s="338"/>
      <c r="W274" s="338"/>
      <c r="X274" s="338"/>
      <c r="Y274" s="338"/>
      <c r="Z274" s="353"/>
      <c r="AA274" s="353"/>
      <c r="AB274" s="353"/>
      <c r="AC274" s="353"/>
      <c r="AD274" s="353"/>
      <c r="AE274" s="312"/>
      <c r="AF274" s="312"/>
      <c r="AG274" s="312"/>
      <c r="AH274" s="338"/>
    </row>
    <row r="275" spans="1:34">
      <c r="A275" s="437"/>
      <c r="B275" s="323"/>
      <c r="C275" s="323"/>
      <c r="D275" s="323"/>
      <c r="E275" s="323"/>
      <c r="F275" s="371"/>
      <c r="G275" s="339"/>
      <c r="H275" s="339"/>
      <c r="I275" s="339"/>
      <c r="J275" s="339"/>
      <c r="K275" s="338"/>
      <c r="L275" s="338"/>
      <c r="M275" s="338"/>
      <c r="N275" s="338"/>
      <c r="O275" s="338"/>
      <c r="P275" s="338"/>
      <c r="Q275" s="338"/>
      <c r="R275" s="338"/>
      <c r="S275" s="338"/>
      <c r="T275" s="338"/>
      <c r="U275" s="338"/>
      <c r="V275" s="338"/>
      <c r="W275" s="338"/>
      <c r="X275" s="338"/>
      <c r="Y275" s="338"/>
      <c r="Z275" s="353"/>
      <c r="AA275" s="353"/>
      <c r="AB275" s="353"/>
      <c r="AC275" s="353"/>
      <c r="AD275" s="353"/>
      <c r="AE275" s="312"/>
      <c r="AF275" s="312"/>
      <c r="AG275" s="312"/>
      <c r="AH275" s="338"/>
    </row>
    <row r="276" spans="1:34" ht="12.75">
      <c r="A276" s="503" t="s">
        <v>246</v>
      </c>
      <c r="B276" s="322"/>
      <c r="C276" s="322"/>
      <c r="D276" s="322"/>
      <c r="E276" s="322"/>
      <c r="F276" s="370"/>
      <c r="G276" s="336"/>
      <c r="H276" s="336"/>
      <c r="I276" s="336"/>
      <c r="J276" s="336"/>
      <c r="K276" s="336"/>
      <c r="L276" s="336"/>
      <c r="M276" s="336"/>
      <c r="N276" s="336"/>
      <c r="O276" s="336"/>
      <c r="P276" s="336"/>
      <c r="Q276" s="336"/>
      <c r="R276" s="336"/>
      <c r="S276" s="336"/>
      <c r="T276" s="336"/>
      <c r="U276" s="336"/>
      <c r="V276" s="336"/>
      <c r="W276" s="336"/>
      <c r="X276" s="336"/>
      <c r="Y276" s="336"/>
      <c r="Z276" s="354"/>
      <c r="AA276" s="354"/>
      <c r="AB276" s="354"/>
      <c r="AC276" s="354"/>
      <c r="AD276" s="354"/>
      <c r="AE276" s="314"/>
      <c r="AF276" s="314"/>
      <c r="AG276" s="314"/>
      <c r="AH276" s="487"/>
    </row>
    <row r="277" spans="1:34">
      <c r="A277" s="437"/>
      <c r="B277" s="323"/>
      <c r="C277" s="324"/>
      <c r="D277" s="324"/>
      <c r="E277" s="327"/>
      <c r="F277" s="371"/>
      <c r="G277" s="338"/>
      <c r="H277" s="338"/>
      <c r="I277" s="338"/>
      <c r="J277" s="338"/>
      <c r="K277" s="338"/>
      <c r="L277" s="338"/>
      <c r="M277" s="338"/>
      <c r="N277" s="338"/>
      <c r="O277" s="338"/>
      <c r="P277" s="338"/>
      <c r="Q277" s="338"/>
      <c r="R277" s="338"/>
      <c r="S277" s="338"/>
      <c r="T277" s="338"/>
      <c r="U277" s="337"/>
      <c r="V277" s="338"/>
      <c r="W277" s="338"/>
      <c r="X277" s="338"/>
      <c r="Y277" s="338"/>
      <c r="Z277" s="353"/>
      <c r="AA277" s="353"/>
      <c r="AB277" s="353"/>
      <c r="AC277" s="353"/>
      <c r="AD277" s="353"/>
      <c r="AE277" s="312"/>
      <c r="AF277" s="312"/>
      <c r="AG277" s="312"/>
      <c r="AH277" s="338"/>
    </row>
    <row r="278" spans="1:34" s="447" customFormat="1" ht="25.5">
      <c r="A278" s="441">
        <v>39</v>
      </c>
      <c r="B278" s="442" t="s">
        <v>1006</v>
      </c>
      <c r="C278" s="442" t="s">
        <v>693</v>
      </c>
      <c r="D278" s="442"/>
      <c r="E278" s="448"/>
      <c r="F278" s="443"/>
      <c r="G278" s="444"/>
      <c r="H278" s="444"/>
      <c r="I278" s="444"/>
      <c r="J278" s="444"/>
      <c r="K278" s="444"/>
      <c r="L278" s="444"/>
      <c r="M278" s="444"/>
      <c r="N278" s="444"/>
      <c r="O278" s="444"/>
      <c r="P278" s="444"/>
      <c r="Q278" s="444"/>
      <c r="R278" s="444"/>
      <c r="S278" s="444"/>
      <c r="T278" s="444"/>
      <c r="U278" s="444"/>
      <c r="V278" s="444"/>
      <c r="W278" s="444"/>
      <c r="X278" s="444"/>
      <c r="Y278" s="444"/>
      <c r="Z278" s="445"/>
      <c r="AA278" s="445"/>
      <c r="AB278" s="445"/>
      <c r="AC278" s="445"/>
      <c r="AD278" s="445"/>
      <c r="AE278" s="446"/>
      <c r="AF278" s="446"/>
      <c r="AG278" s="446"/>
      <c r="AH278" s="444"/>
    </row>
    <row r="279" spans="1:34" s="352" customFormat="1">
      <c r="A279" s="437"/>
      <c r="B279" s="323" t="s">
        <v>359</v>
      </c>
      <c r="C279" s="323" t="s">
        <v>681</v>
      </c>
      <c r="D279" s="323" t="s">
        <v>1008</v>
      </c>
      <c r="E279" s="323"/>
      <c r="F279" s="371" t="s">
        <v>275</v>
      </c>
      <c r="G279" s="339"/>
      <c r="H279" s="339"/>
      <c r="I279" s="339"/>
      <c r="J279" s="339"/>
      <c r="K279" s="339" t="s">
        <v>677</v>
      </c>
      <c r="L279" s="339"/>
      <c r="M279" s="339"/>
      <c r="N279" s="339"/>
      <c r="O279" s="339"/>
      <c r="P279" s="338"/>
      <c r="Q279" s="339"/>
      <c r="R279" s="339"/>
      <c r="S279" s="339"/>
      <c r="T279" s="339"/>
      <c r="U279" s="338"/>
      <c r="V279" s="339"/>
      <c r="W279" s="339"/>
      <c r="X279" s="338"/>
      <c r="Y279" s="339"/>
      <c r="Z279" s="356"/>
      <c r="AA279" s="356"/>
      <c r="AB279" s="356"/>
      <c r="AC279" s="356"/>
      <c r="AD279" s="356"/>
      <c r="AE279" s="351"/>
      <c r="AF279" s="351"/>
      <c r="AG279" s="351"/>
      <c r="AH279" s="339"/>
    </row>
    <row r="280" spans="1:34" ht="25.5">
      <c r="A280" s="437"/>
      <c r="B280" s="323"/>
      <c r="C280" s="323" t="s">
        <v>1007</v>
      </c>
      <c r="D280" s="323"/>
      <c r="E280" s="327"/>
      <c r="F280" s="371" t="s">
        <v>275</v>
      </c>
      <c r="G280" s="337"/>
      <c r="H280" s="337"/>
      <c r="I280" s="339" t="s">
        <v>273</v>
      </c>
      <c r="J280" s="338" t="s">
        <v>287</v>
      </c>
      <c r="K280" s="465" t="s">
        <v>33</v>
      </c>
      <c r="L280" s="338"/>
      <c r="M280" s="338" t="s">
        <v>483</v>
      </c>
      <c r="N280" s="338"/>
      <c r="O280" s="338"/>
      <c r="P280" s="338"/>
      <c r="Q280" s="338"/>
      <c r="R280" s="338"/>
      <c r="S280" s="338"/>
      <c r="T280" s="338"/>
      <c r="U280" s="338">
        <v>0</v>
      </c>
      <c r="V280" s="338"/>
      <c r="W280" s="338"/>
      <c r="X280" s="338"/>
      <c r="Y280" s="338"/>
      <c r="Z280" s="353"/>
      <c r="AA280" s="353"/>
      <c r="AB280" s="353"/>
      <c r="AC280" s="353"/>
      <c r="AD280" s="353"/>
      <c r="AE280" s="312"/>
      <c r="AF280" s="312"/>
      <c r="AG280" s="312"/>
      <c r="AH280" s="338"/>
    </row>
    <row r="281" spans="1:34">
      <c r="A281" s="437"/>
      <c r="B281" s="323"/>
      <c r="C281" s="323" t="s">
        <v>1009</v>
      </c>
      <c r="D281" s="323"/>
      <c r="E281" s="327"/>
      <c r="F281" s="371" t="s">
        <v>275</v>
      </c>
      <c r="G281" s="337"/>
      <c r="H281" s="337"/>
      <c r="I281" s="339" t="s">
        <v>273</v>
      </c>
      <c r="J281" s="338" t="s">
        <v>287</v>
      </c>
      <c r="K281" s="465" t="s">
        <v>33</v>
      </c>
      <c r="L281" s="338"/>
      <c r="M281" s="338" t="s">
        <v>483</v>
      </c>
      <c r="N281" s="338"/>
      <c r="O281" s="338"/>
      <c r="P281" s="338"/>
      <c r="Q281" s="338"/>
      <c r="R281" s="338"/>
      <c r="S281" s="338"/>
      <c r="T281" s="338"/>
      <c r="U281" s="338">
        <v>0</v>
      </c>
      <c r="V281" s="338"/>
      <c r="W281" s="338"/>
      <c r="X281" s="338"/>
      <c r="Y281" s="338"/>
      <c r="Z281" s="353"/>
      <c r="AA281" s="353"/>
      <c r="AB281" s="353"/>
      <c r="AC281" s="353"/>
      <c r="AD281" s="353"/>
      <c r="AE281" s="312"/>
      <c r="AF281" s="312"/>
      <c r="AG281" s="312"/>
      <c r="AH281" s="338"/>
    </row>
    <row r="282" spans="1:34">
      <c r="A282" s="437"/>
      <c r="B282" s="323"/>
      <c r="C282" s="323" t="s">
        <v>563</v>
      </c>
      <c r="D282" s="323"/>
      <c r="E282" s="327"/>
      <c r="F282" s="371" t="s">
        <v>275</v>
      </c>
      <c r="G282" s="337"/>
      <c r="H282" s="337"/>
      <c r="I282" s="339" t="s">
        <v>273</v>
      </c>
      <c r="J282" s="338" t="s">
        <v>287</v>
      </c>
      <c r="K282" s="465" t="s">
        <v>33</v>
      </c>
      <c r="L282" s="338"/>
      <c r="M282" s="338" t="s">
        <v>483</v>
      </c>
      <c r="N282" s="338"/>
      <c r="O282" s="338"/>
      <c r="P282" s="338"/>
      <c r="Q282" s="338"/>
      <c r="R282" s="338"/>
      <c r="S282" s="338"/>
      <c r="T282" s="338"/>
      <c r="U282" s="338">
        <v>0</v>
      </c>
      <c r="V282" s="338"/>
      <c r="W282" s="338"/>
      <c r="X282" s="338"/>
      <c r="Y282" s="338"/>
      <c r="Z282" s="353"/>
      <c r="AA282" s="353"/>
      <c r="AB282" s="353"/>
      <c r="AC282" s="353"/>
      <c r="AD282" s="353"/>
      <c r="AE282" s="312"/>
      <c r="AF282" s="312"/>
      <c r="AG282" s="312"/>
      <c r="AH282" s="338"/>
    </row>
    <row r="283" spans="1:34">
      <c r="A283" s="437"/>
      <c r="B283" s="323"/>
      <c r="C283" s="434" t="s">
        <v>564</v>
      </c>
      <c r="D283" s="434"/>
      <c r="E283" s="327"/>
      <c r="F283" s="371" t="s">
        <v>275</v>
      </c>
      <c r="G283" s="337"/>
      <c r="H283" s="337"/>
      <c r="I283" s="339" t="s">
        <v>273</v>
      </c>
      <c r="J283" s="338" t="s">
        <v>287</v>
      </c>
      <c r="K283" s="465" t="s">
        <v>33</v>
      </c>
      <c r="L283" s="338"/>
      <c r="M283" s="338" t="s">
        <v>483</v>
      </c>
      <c r="N283" s="338"/>
      <c r="O283" s="338"/>
      <c r="P283" s="338"/>
      <c r="Q283" s="338"/>
      <c r="R283" s="338"/>
      <c r="S283" s="338"/>
      <c r="T283" s="338"/>
      <c r="U283" s="338">
        <v>0</v>
      </c>
      <c r="V283" s="338"/>
      <c r="W283" s="338"/>
      <c r="X283" s="338"/>
      <c r="Y283" s="338"/>
      <c r="Z283" s="353"/>
      <c r="AA283" s="353"/>
      <c r="AB283" s="353"/>
      <c r="AC283" s="353"/>
      <c r="AD283" s="353"/>
      <c r="AE283" s="312"/>
      <c r="AF283" s="312"/>
      <c r="AG283" s="312"/>
      <c r="AH283" s="338"/>
    </row>
    <row r="284" spans="1:34">
      <c r="A284" s="437"/>
      <c r="B284" s="323"/>
      <c r="C284" s="323" t="s">
        <v>566</v>
      </c>
      <c r="D284" s="323"/>
      <c r="E284" s="327"/>
      <c r="F284" s="371" t="s">
        <v>275</v>
      </c>
      <c r="G284" s="337"/>
      <c r="H284" s="337"/>
      <c r="I284" s="339" t="s">
        <v>273</v>
      </c>
      <c r="J284" s="338" t="s">
        <v>287</v>
      </c>
      <c r="K284" s="465" t="s">
        <v>33</v>
      </c>
      <c r="L284" s="338"/>
      <c r="M284" s="338" t="s">
        <v>483</v>
      </c>
      <c r="N284" s="338"/>
      <c r="O284" s="338"/>
      <c r="P284" s="338"/>
      <c r="Q284" s="338"/>
      <c r="R284" s="338"/>
      <c r="S284" s="338"/>
      <c r="T284" s="338"/>
      <c r="U284" s="338">
        <v>0</v>
      </c>
      <c r="V284" s="338"/>
      <c r="W284" s="338"/>
      <c r="X284" s="338"/>
      <c r="Y284" s="338"/>
      <c r="Z284" s="353"/>
      <c r="AA284" s="353"/>
      <c r="AB284" s="353"/>
      <c r="AC284" s="353"/>
      <c r="AD284" s="353"/>
      <c r="AE284" s="312"/>
      <c r="AF284" s="312"/>
      <c r="AG284" s="312"/>
      <c r="AH284" s="338"/>
    </row>
    <row r="285" spans="1:34" ht="25.5">
      <c r="A285" s="437"/>
      <c r="B285" s="323"/>
      <c r="C285" s="323" t="s">
        <v>567</v>
      </c>
      <c r="D285" s="323"/>
      <c r="E285" s="327"/>
      <c r="F285" s="371" t="s">
        <v>275</v>
      </c>
      <c r="G285" s="337"/>
      <c r="H285" s="337"/>
      <c r="I285" s="339" t="s">
        <v>273</v>
      </c>
      <c r="J285" s="338" t="s">
        <v>287</v>
      </c>
      <c r="K285" s="465" t="s">
        <v>34</v>
      </c>
      <c r="L285" s="338"/>
      <c r="M285" s="338" t="s">
        <v>483</v>
      </c>
      <c r="N285" s="338"/>
      <c r="O285" s="338"/>
      <c r="P285" s="338"/>
      <c r="Q285" s="338"/>
      <c r="R285" s="338"/>
      <c r="S285" s="338"/>
      <c r="T285" s="338"/>
      <c r="U285" s="338">
        <v>0</v>
      </c>
      <c r="V285" s="338"/>
      <c r="W285" s="338"/>
      <c r="X285" s="338"/>
      <c r="Y285" s="338"/>
      <c r="Z285" s="353"/>
      <c r="AA285" s="353"/>
      <c r="AB285" s="353"/>
      <c r="AC285" s="353"/>
      <c r="AD285" s="353"/>
      <c r="AE285" s="312"/>
      <c r="AF285" s="312"/>
      <c r="AG285" s="312"/>
      <c r="AH285" s="338"/>
    </row>
    <row r="286" spans="1:34" ht="25.5">
      <c r="A286" s="437"/>
      <c r="B286" s="323" t="s">
        <v>1023</v>
      </c>
      <c r="C286" s="323" t="s">
        <v>1024</v>
      </c>
      <c r="D286" s="323"/>
      <c r="E286" s="327"/>
      <c r="F286" s="371" t="s">
        <v>275</v>
      </c>
      <c r="G286" s="337"/>
      <c r="H286" s="337"/>
      <c r="I286" s="339" t="s">
        <v>273</v>
      </c>
      <c r="J286" s="338" t="s">
        <v>287</v>
      </c>
      <c r="K286" s="465" t="s">
        <v>1025</v>
      </c>
      <c r="L286" s="338"/>
      <c r="M286" s="338" t="s">
        <v>483</v>
      </c>
      <c r="N286" s="338"/>
      <c r="O286" s="338"/>
      <c r="P286" s="338"/>
      <c r="Q286" s="338"/>
      <c r="R286" s="338"/>
      <c r="S286" s="338"/>
      <c r="T286" s="338"/>
      <c r="U286" s="338">
        <v>0</v>
      </c>
      <c r="V286" s="338"/>
      <c r="W286" s="338"/>
      <c r="X286" s="338"/>
      <c r="Y286" s="338"/>
      <c r="Z286" s="353"/>
      <c r="AA286" s="353"/>
      <c r="AB286" s="353"/>
      <c r="AC286" s="353"/>
      <c r="AD286" s="353"/>
      <c r="AE286" s="312"/>
      <c r="AF286" s="312"/>
      <c r="AG286" s="312"/>
      <c r="AH286" s="338"/>
    </row>
    <row r="287" spans="1:34" ht="38.25">
      <c r="A287" s="437"/>
      <c r="B287" s="323" t="s">
        <v>417</v>
      </c>
      <c r="C287" s="323" t="s">
        <v>418</v>
      </c>
      <c r="D287" s="323"/>
      <c r="E287" s="327"/>
      <c r="F287" s="371" t="s">
        <v>275</v>
      </c>
      <c r="G287" s="337"/>
      <c r="H287" s="337"/>
      <c r="I287" s="339" t="s">
        <v>273</v>
      </c>
      <c r="J287" s="338" t="s">
        <v>285</v>
      </c>
      <c r="K287" s="339" t="s">
        <v>692</v>
      </c>
      <c r="L287" s="338"/>
      <c r="M287" s="338" t="s">
        <v>483</v>
      </c>
      <c r="N287" s="338"/>
      <c r="O287" s="338"/>
      <c r="P287" s="338"/>
      <c r="Q287" s="338"/>
      <c r="R287" s="338"/>
      <c r="S287" s="338"/>
      <c r="T287" s="338"/>
      <c r="U287" s="338">
        <v>0</v>
      </c>
      <c r="V287" s="338"/>
      <c r="W287" s="338"/>
      <c r="X287" s="338"/>
      <c r="Y287" s="338"/>
      <c r="Z287" s="353"/>
      <c r="AA287" s="353"/>
      <c r="AB287" s="353"/>
      <c r="AC287" s="353"/>
      <c r="AD287" s="353"/>
      <c r="AE287" s="312"/>
      <c r="AF287" s="312"/>
      <c r="AG287" s="312"/>
      <c r="AH287" s="338"/>
    </row>
    <row r="288" spans="1:34" ht="38.25">
      <c r="A288" s="437"/>
      <c r="B288" s="323"/>
      <c r="C288" s="323" t="s">
        <v>561</v>
      </c>
      <c r="D288" s="323"/>
      <c r="E288" s="327"/>
      <c r="F288" s="371" t="s">
        <v>275</v>
      </c>
      <c r="G288" s="337"/>
      <c r="H288" s="337"/>
      <c r="I288" s="339" t="s">
        <v>273</v>
      </c>
      <c r="J288" s="338" t="s">
        <v>287</v>
      </c>
      <c r="K288" s="339" t="s">
        <v>692</v>
      </c>
      <c r="L288" s="338"/>
      <c r="M288" s="338" t="s">
        <v>483</v>
      </c>
      <c r="N288" s="338"/>
      <c r="O288" s="338"/>
      <c r="P288" s="338"/>
      <c r="Q288" s="338"/>
      <c r="R288" s="338"/>
      <c r="S288" s="338"/>
      <c r="T288" s="338"/>
      <c r="U288" s="338">
        <v>0</v>
      </c>
      <c r="V288" s="338"/>
      <c r="W288" s="338"/>
      <c r="X288" s="338"/>
      <c r="Y288" s="338"/>
      <c r="Z288" s="353"/>
      <c r="AA288" s="353"/>
      <c r="AB288" s="353"/>
      <c r="AC288" s="353"/>
      <c r="AD288" s="353"/>
      <c r="AE288" s="312"/>
      <c r="AF288" s="312"/>
      <c r="AG288" s="312"/>
      <c r="AH288" s="338"/>
    </row>
    <row r="289" spans="1:34" ht="38.25">
      <c r="A289" s="437"/>
      <c r="B289" s="323"/>
      <c r="C289" s="323" t="s">
        <v>613</v>
      </c>
      <c r="D289" s="323"/>
      <c r="E289" s="327"/>
      <c r="F289" s="371" t="s">
        <v>275</v>
      </c>
      <c r="G289" s="337"/>
      <c r="H289" s="337"/>
      <c r="I289" s="339" t="s">
        <v>273</v>
      </c>
      <c r="J289" s="338" t="s">
        <v>286</v>
      </c>
      <c r="K289" s="339" t="s">
        <v>692</v>
      </c>
      <c r="L289" s="338"/>
      <c r="M289" s="338" t="s">
        <v>483</v>
      </c>
      <c r="N289" s="338"/>
      <c r="O289" s="338"/>
      <c r="P289" s="338"/>
      <c r="Q289" s="338"/>
      <c r="R289" s="338"/>
      <c r="S289" s="338"/>
      <c r="T289" s="338"/>
      <c r="U289" s="338">
        <v>0</v>
      </c>
      <c r="V289" s="338"/>
      <c r="W289" s="338"/>
      <c r="X289" s="338"/>
      <c r="Y289" s="338"/>
      <c r="Z289" s="353"/>
      <c r="AA289" s="353"/>
      <c r="AB289" s="353"/>
      <c r="AC289" s="353"/>
      <c r="AD289" s="353"/>
      <c r="AE289" s="312"/>
      <c r="AF289" s="312"/>
      <c r="AG289" s="312"/>
      <c r="AH289" s="338"/>
    </row>
    <row r="290" spans="1:34" ht="25.5">
      <c r="A290" s="437"/>
      <c r="B290" s="323"/>
      <c r="C290" s="323" t="s">
        <v>594</v>
      </c>
      <c r="D290" s="323"/>
      <c r="E290" s="327"/>
      <c r="F290" s="371" t="s">
        <v>275</v>
      </c>
      <c r="G290" s="337"/>
      <c r="H290" s="337"/>
      <c r="I290" s="339" t="s">
        <v>273</v>
      </c>
      <c r="J290" s="338" t="s">
        <v>286</v>
      </c>
      <c r="K290" s="339" t="s">
        <v>41</v>
      </c>
      <c r="L290" s="338"/>
      <c r="M290" s="338" t="s">
        <v>483</v>
      </c>
      <c r="N290" s="338"/>
      <c r="O290" s="338"/>
      <c r="P290" s="338"/>
      <c r="Q290" s="338"/>
      <c r="R290" s="338"/>
      <c r="S290" s="338"/>
      <c r="T290" s="338"/>
      <c r="U290" s="338">
        <v>0</v>
      </c>
      <c r="V290" s="338"/>
      <c r="W290" s="338"/>
      <c r="X290" s="338"/>
      <c r="Y290" s="338"/>
      <c r="Z290" s="353"/>
      <c r="AA290" s="353"/>
      <c r="AB290" s="353"/>
      <c r="AC290" s="353"/>
      <c r="AD290" s="353"/>
      <c r="AE290" s="312"/>
      <c r="AF290" s="312"/>
      <c r="AG290" s="312"/>
      <c r="AH290" s="338"/>
    </row>
    <row r="291" spans="1:34" ht="25.5">
      <c r="A291" s="437"/>
      <c r="B291" s="323"/>
      <c r="C291" s="323" t="s">
        <v>1010</v>
      </c>
      <c r="D291" s="323"/>
      <c r="E291" s="327"/>
      <c r="F291" s="371" t="s">
        <v>275</v>
      </c>
      <c r="G291" s="337"/>
      <c r="H291" s="337"/>
      <c r="I291" s="339" t="s">
        <v>273</v>
      </c>
      <c r="J291" s="338"/>
      <c r="K291" s="339" t="s">
        <v>41</v>
      </c>
      <c r="L291" s="338"/>
      <c r="M291" s="338" t="s">
        <v>483</v>
      </c>
      <c r="N291" s="338"/>
      <c r="O291" s="338"/>
      <c r="P291" s="338"/>
      <c r="Q291" s="338"/>
      <c r="R291" s="338"/>
      <c r="S291" s="338"/>
      <c r="T291" s="338"/>
      <c r="U291" s="338">
        <v>0</v>
      </c>
      <c r="V291" s="338"/>
      <c r="W291" s="338"/>
      <c r="X291" s="338"/>
      <c r="Y291" s="338"/>
      <c r="Z291" s="353"/>
      <c r="AA291" s="353"/>
      <c r="AB291" s="353"/>
      <c r="AC291" s="353"/>
      <c r="AD291" s="353"/>
      <c r="AE291" s="312"/>
      <c r="AF291" s="312"/>
      <c r="AG291" s="312"/>
      <c r="AH291" s="338"/>
    </row>
    <row r="292" spans="1:34" ht="51">
      <c r="A292" s="437"/>
      <c r="B292" s="323" t="s">
        <v>609</v>
      </c>
      <c r="C292" s="323" t="s">
        <v>589</v>
      </c>
      <c r="D292" s="323"/>
      <c r="E292" s="327"/>
      <c r="F292" s="371" t="s">
        <v>275</v>
      </c>
      <c r="G292" s="337"/>
      <c r="H292" s="337"/>
      <c r="I292" s="339" t="s">
        <v>273</v>
      </c>
      <c r="J292" s="338" t="s">
        <v>286</v>
      </c>
      <c r="K292" s="339" t="s">
        <v>41</v>
      </c>
      <c r="L292" s="338"/>
      <c r="M292" s="338" t="s">
        <v>483</v>
      </c>
      <c r="N292" s="338"/>
      <c r="O292" s="338"/>
      <c r="P292" s="338"/>
      <c r="Q292" s="338"/>
      <c r="R292" s="338"/>
      <c r="S292" s="338"/>
      <c r="T292" s="338"/>
      <c r="U292" s="338">
        <v>0</v>
      </c>
      <c r="V292" s="338"/>
      <c r="W292" s="338"/>
      <c r="X292" s="338"/>
      <c r="Y292" s="338"/>
      <c r="Z292" s="353"/>
      <c r="AA292" s="353"/>
      <c r="AB292" s="353"/>
      <c r="AC292" s="353"/>
      <c r="AD292" s="353"/>
      <c r="AE292" s="312"/>
      <c r="AF292" s="312"/>
      <c r="AG292" s="312"/>
      <c r="AH292" s="338"/>
    </row>
    <row r="293" spans="1:34" ht="38.25">
      <c r="A293" s="437"/>
      <c r="B293" s="323" t="s">
        <v>433</v>
      </c>
      <c r="C293" s="323" t="s">
        <v>435</v>
      </c>
      <c r="D293" s="323"/>
      <c r="E293" s="327"/>
      <c r="F293" s="371" t="s">
        <v>275</v>
      </c>
      <c r="G293" s="337"/>
      <c r="H293" s="337"/>
      <c r="I293" s="339" t="s">
        <v>273</v>
      </c>
      <c r="J293" s="338" t="s">
        <v>288</v>
      </c>
      <c r="K293" s="339" t="s">
        <v>434</v>
      </c>
      <c r="L293" s="338"/>
      <c r="M293" s="338" t="s">
        <v>483</v>
      </c>
      <c r="N293" s="338"/>
      <c r="O293" s="338"/>
      <c r="P293" s="338"/>
      <c r="Q293" s="338"/>
      <c r="R293" s="338"/>
      <c r="S293" s="338"/>
      <c r="T293" s="338"/>
      <c r="U293" s="338">
        <v>0</v>
      </c>
      <c r="V293" s="338"/>
      <c r="W293" s="338"/>
      <c r="X293" s="338"/>
      <c r="Y293" s="338"/>
      <c r="Z293" s="353"/>
      <c r="AA293" s="353"/>
      <c r="AB293" s="353"/>
      <c r="AC293" s="353"/>
      <c r="AD293" s="353"/>
      <c r="AE293" s="312"/>
      <c r="AF293" s="312"/>
      <c r="AG293" s="312"/>
      <c r="AH293" s="338"/>
    </row>
    <row r="294" spans="1:34">
      <c r="A294" s="437"/>
      <c r="B294" s="323"/>
      <c r="C294" s="323"/>
      <c r="D294" s="323"/>
      <c r="E294" s="323"/>
      <c r="F294" s="371"/>
      <c r="G294" s="339"/>
      <c r="H294" s="339"/>
      <c r="I294" s="339"/>
      <c r="J294" s="339"/>
      <c r="K294" s="338"/>
      <c r="L294" s="338"/>
      <c r="M294" s="338"/>
      <c r="N294" s="338"/>
      <c r="O294" s="338"/>
      <c r="P294" s="338"/>
      <c r="Q294" s="338"/>
      <c r="R294" s="338"/>
      <c r="S294" s="338"/>
      <c r="T294" s="338"/>
      <c r="U294" s="338"/>
      <c r="V294" s="338"/>
      <c r="W294" s="338"/>
      <c r="X294" s="338"/>
      <c r="Y294" s="338"/>
      <c r="Z294" s="353"/>
      <c r="AA294" s="353"/>
      <c r="AB294" s="353"/>
      <c r="AC294" s="353"/>
      <c r="AD294" s="353"/>
      <c r="AE294" s="312"/>
      <c r="AF294" s="312"/>
      <c r="AG294" s="312"/>
      <c r="AH294" s="338"/>
    </row>
    <row r="295" spans="1:34" ht="12.75">
      <c r="A295" s="503" t="s">
        <v>267</v>
      </c>
      <c r="B295" s="322"/>
      <c r="C295" s="322"/>
      <c r="D295" s="322"/>
      <c r="E295" s="322"/>
      <c r="F295" s="370"/>
      <c r="G295" s="336"/>
      <c r="H295" s="336"/>
      <c r="I295" s="336"/>
      <c r="J295" s="336"/>
      <c r="K295" s="336"/>
      <c r="L295" s="336"/>
      <c r="M295" s="336"/>
      <c r="N295" s="336"/>
      <c r="O295" s="336"/>
      <c r="P295" s="336"/>
      <c r="Q295" s="336"/>
      <c r="R295" s="336"/>
      <c r="S295" s="336"/>
      <c r="T295" s="336"/>
      <c r="U295" s="336"/>
      <c r="V295" s="336"/>
      <c r="W295" s="336"/>
      <c r="X295" s="336"/>
      <c r="Y295" s="336"/>
      <c r="Z295" s="354"/>
      <c r="AA295" s="354"/>
      <c r="AB295" s="354"/>
      <c r="AC295" s="354"/>
      <c r="AD295" s="354"/>
      <c r="AE295" s="314"/>
      <c r="AF295" s="314"/>
      <c r="AG295" s="314"/>
      <c r="AH295" s="487"/>
    </row>
    <row r="296" spans="1:34">
      <c r="A296" s="437"/>
      <c r="B296" s="323"/>
      <c r="C296" s="324"/>
      <c r="D296" s="324"/>
      <c r="E296" s="327"/>
      <c r="F296" s="371"/>
      <c r="G296" s="338"/>
      <c r="H296" s="338"/>
      <c r="I296" s="338"/>
      <c r="J296" s="338"/>
      <c r="K296" s="338"/>
      <c r="L296" s="338"/>
      <c r="M296" s="338"/>
      <c r="N296" s="338"/>
      <c r="O296" s="338"/>
      <c r="P296" s="338"/>
      <c r="Q296" s="338"/>
      <c r="R296" s="338"/>
      <c r="S296" s="338"/>
      <c r="T296" s="338"/>
      <c r="U296" s="337"/>
      <c r="V296" s="338"/>
      <c r="W296" s="338"/>
      <c r="X296" s="338"/>
      <c r="Y296" s="338"/>
      <c r="Z296" s="353"/>
      <c r="AA296" s="353"/>
      <c r="AB296" s="353"/>
      <c r="AC296" s="353"/>
      <c r="AD296" s="353"/>
      <c r="AE296" s="312"/>
      <c r="AF296" s="312"/>
      <c r="AG296" s="312"/>
      <c r="AH296" s="338"/>
    </row>
    <row r="297" spans="1:34">
      <c r="A297" s="437"/>
      <c r="B297" s="323"/>
      <c r="C297" s="323"/>
      <c r="D297" s="323"/>
      <c r="E297" s="323"/>
      <c r="F297" s="371"/>
      <c r="G297" s="339"/>
      <c r="H297" s="339"/>
      <c r="I297" s="339"/>
      <c r="J297" s="339"/>
      <c r="K297" s="338"/>
      <c r="L297" s="338"/>
      <c r="M297" s="338"/>
      <c r="N297" s="338"/>
      <c r="O297" s="338"/>
      <c r="P297" s="338"/>
      <c r="Q297" s="338"/>
      <c r="R297" s="338"/>
      <c r="S297" s="338"/>
      <c r="T297" s="338"/>
      <c r="U297" s="338"/>
      <c r="V297" s="338"/>
      <c r="W297" s="338"/>
      <c r="X297" s="338"/>
      <c r="Y297" s="338"/>
      <c r="Z297" s="353"/>
      <c r="AA297" s="353"/>
      <c r="AB297" s="353"/>
      <c r="AC297" s="353"/>
      <c r="AD297" s="353"/>
      <c r="AE297" s="312"/>
      <c r="AF297" s="312"/>
      <c r="AG297" s="312"/>
      <c r="AH297" s="338"/>
    </row>
    <row r="298" spans="1:34" ht="18.75" thickBot="1">
      <c r="A298" s="474"/>
      <c r="B298" s="475"/>
      <c r="C298" s="475"/>
      <c r="D298" s="475"/>
      <c r="E298" s="475"/>
      <c r="F298" s="476"/>
      <c r="G298" s="477"/>
      <c r="H298" s="477"/>
      <c r="I298" s="477"/>
      <c r="J298" s="477"/>
      <c r="K298" s="477"/>
      <c r="L298" s="477"/>
      <c r="M298" s="477"/>
      <c r="N298" s="477"/>
      <c r="O298" s="477"/>
      <c r="P298" s="477"/>
      <c r="Q298" s="477"/>
      <c r="R298" s="477"/>
      <c r="S298" s="477"/>
      <c r="T298" s="477"/>
      <c r="U298" s="477"/>
      <c r="V298" s="477"/>
      <c r="W298" s="477"/>
      <c r="X298" s="477"/>
      <c r="Y298" s="477"/>
      <c r="Z298" s="491"/>
      <c r="AA298" s="491"/>
      <c r="AB298" s="491"/>
      <c r="AC298" s="491"/>
      <c r="AD298" s="491"/>
      <c r="AE298" s="466"/>
      <c r="AF298" s="466"/>
      <c r="AG298" s="466"/>
      <c r="AH298" s="482"/>
    </row>
    <row r="299" spans="1:34" s="49" customFormat="1" ht="16.5" thickTop="1">
      <c r="A299" s="484" t="s">
        <v>236</v>
      </c>
      <c r="B299" s="325"/>
      <c r="C299" s="325"/>
      <c r="D299" s="325"/>
      <c r="E299" s="325"/>
      <c r="F299" s="372"/>
      <c r="G299" s="340"/>
      <c r="H299" s="340"/>
      <c r="I299" s="340"/>
      <c r="J299" s="340"/>
      <c r="K299" s="340"/>
      <c r="L299" s="340"/>
      <c r="M299" s="340"/>
      <c r="N299" s="340"/>
      <c r="O299" s="340"/>
      <c r="P299" s="340"/>
      <c r="Q299" s="340"/>
      <c r="R299" s="340"/>
      <c r="S299" s="340"/>
      <c r="T299" s="340"/>
      <c r="U299" s="340"/>
      <c r="V299" s="340"/>
      <c r="W299" s="340"/>
      <c r="X299" s="340"/>
      <c r="Y299" s="340"/>
      <c r="Z299" s="358"/>
      <c r="AA299" s="358"/>
      <c r="AB299" s="358"/>
      <c r="AC299" s="358"/>
      <c r="AD299" s="358"/>
      <c r="AE299" s="309"/>
      <c r="AF299" s="310"/>
      <c r="AG299" s="311"/>
      <c r="AH299" s="492"/>
    </row>
    <row r="300" spans="1:34">
      <c r="A300" s="474"/>
      <c r="B300" s="475"/>
      <c r="C300" s="475"/>
      <c r="D300" s="475"/>
      <c r="E300" s="475"/>
      <c r="F300" s="476"/>
      <c r="G300" s="477"/>
      <c r="H300" s="477"/>
      <c r="I300" s="477"/>
      <c r="J300" s="477"/>
      <c r="K300" s="477"/>
      <c r="L300" s="477"/>
      <c r="M300" s="477"/>
      <c r="N300" s="477"/>
      <c r="O300" s="477"/>
      <c r="P300" s="477"/>
      <c r="Q300" s="477"/>
      <c r="R300" s="477"/>
      <c r="S300" s="477"/>
      <c r="T300" s="477"/>
      <c r="U300" s="477"/>
      <c r="V300" s="477"/>
      <c r="W300" s="477"/>
      <c r="X300" s="477"/>
      <c r="Y300" s="477"/>
      <c r="Z300" s="491"/>
      <c r="AA300" s="491"/>
      <c r="AB300" s="491"/>
      <c r="AC300" s="491"/>
      <c r="AD300" s="491"/>
      <c r="AE300" s="466"/>
      <c r="AF300" s="466"/>
      <c r="AG300" s="466"/>
      <c r="AH300" s="482"/>
    </row>
    <row r="301" spans="1:34" ht="12.75">
      <c r="A301" s="503" t="s">
        <v>238</v>
      </c>
      <c r="B301" s="322"/>
      <c r="C301" s="322"/>
      <c r="D301" s="322"/>
      <c r="E301" s="322"/>
      <c r="F301" s="370"/>
      <c r="G301" s="336"/>
      <c r="H301" s="336"/>
      <c r="I301" s="336"/>
      <c r="J301" s="336"/>
      <c r="K301" s="336"/>
      <c r="L301" s="336"/>
      <c r="M301" s="336"/>
      <c r="N301" s="336"/>
      <c r="O301" s="336"/>
      <c r="P301" s="336"/>
      <c r="Q301" s="336"/>
      <c r="R301" s="336"/>
      <c r="S301" s="336"/>
      <c r="T301" s="336"/>
      <c r="U301" s="336"/>
      <c r="V301" s="336"/>
      <c r="W301" s="336"/>
      <c r="X301" s="336"/>
      <c r="Y301" s="336"/>
      <c r="Z301" s="354"/>
      <c r="AA301" s="354"/>
      <c r="AB301" s="354"/>
      <c r="AC301" s="354"/>
      <c r="AD301" s="354"/>
      <c r="AE301" s="314"/>
      <c r="AF301" s="314"/>
      <c r="AG301" s="314"/>
      <c r="AH301" s="487"/>
    </row>
    <row r="302" spans="1:34">
      <c r="A302" s="437"/>
      <c r="B302" s="323"/>
      <c r="C302" s="324"/>
      <c r="D302" s="324"/>
      <c r="E302" s="327"/>
      <c r="F302" s="371"/>
      <c r="G302" s="338"/>
      <c r="H302" s="338"/>
      <c r="I302" s="338"/>
      <c r="J302" s="338"/>
      <c r="K302" s="338"/>
      <c r="L302" s="338"/>
      <c r="M302" s="338"/>
      <c r="N302" s="338"/>
      <c r="O302" s="338"/>
      <c r="P302" s="338"/>
      <c r="Q302" s="338"/>
      <c r="R302" s="338"/>
      <c r="S302" s="338"/>
      <c r="T302" s="338"/>
      <c r="U302" s="337"/>
      <c r="V302" s="338"/>
      <c r="W302" s="338"/>
      <c r="X302" s="338"/>
      <c r="Y302" s="338"/>
      <c r="Z302" s="353"/>
      <c r="AA302" s="353"/>
      <c r="AB302" s="353"/>
      <c r="AC302" s="353"/>
      <c r="AD302" s="353"/>
      <c r="AE302" s="312"/>
      <c r="AF302" s="312"/>
      <c r="AG302" s="312"/>
      <c r="AH302" s="338"/>
    </row>
    <row r="303" spans="1:34" s="447" customFormat="1" ht="38.25">
      <c r="A303" s="441">
        <v>40</v>
      </c>
      <c r="B303" s="442" t="s">
        <v>690</v>
      </c>
      <c r="C303" s="442" t="s">
        <v>691</v>
      </c>
      <c r="D303" s="442"/>
      <c r="E303" s="448"/>
      <c r="F303" s="443"/>
      <c r="G303" s="444"/>
      <c r="H303" s="444"/>
      <c r="I303" s="444"/>
      <c r="J303" s="444"/>
      <c r="K303" s="444"/>
      <c r="L303" s="444"/>
      <c r="M303" s="444"/>
      <c r="N303" s="444"/>
      <c r="O303" s="444"/>
      <c r="P303" s="444"/>
      <c r="Q303" s="444"/>
      <c r="R303" s="444"/>
      <c r="S303" s="444"/>
      <c r="T303" s="444"/>
      <c r="U303" s="449"/>
      <c r="V303" s="444"/>
      <c r="W303" s="444"/>
      <c r="X303" s="444"/>
      <c r="Y303" s="444"/>
      <c r="Z303" s="445"/>
      <c r="AA303" s="445"/>
      <c r="AB303" s="445"/>
      <c r="AC303" s="445"/>
      <c r="AD303" s="445"/>
      <c r="AE303" s="446"/>
      <c r="AF303" s="446"/>
      <c r="AG303" s="446"/>
      <c r="AH303" s="444"/>
    </row>
    <row r="304" spans="1:34" ht="38.25">
      <c r="A304" s="437"/>
      <c r="B304" s="323" t="s">
        <v>1011</v>
      </c>
      <c r="C304" s="323" t="s">
        <v>1012</v>
      </c>
      <c r="D304" s="323" t="s">
        <v>1014</v>
      </c>
      <c r="E304" s="327"/>
      <c r="F304" s="371" t="s">
        <v>275</v>
      </c>
      <c r="G304" s="337"/>
      <c r="H304" s="337"/>
      <c r="I304" s="339"/>
      <c r="J304" s="338" t="s">
        <v>282</v>
      </c>
      <c r="K304" s="339" t="s">
        <v>1013</v>
      </c>
      <c r="L304" s="338"/>
      <c r="M304" s="338" t="s">
        <v>486</v>
      </c>
      <c r="N304" s="338"/>
      <c r="O304" s="338"/>
      <c r="P304" s="338"/>
      <c r="Q304" s="338"/>
      <c r="R304" s="338"/>
      <c r="S304" s="338"/>
      <c r="T304" s="338"/>
      <c r="U304" s="338">
        <v>0</v>
      </c>
      <c r="V304" s="338"/>
      <c r="W304" s="338"/>
      <c r="X304" s="338"/>
      <c r="Y304" s="338"/>
      <c r="Z304" s="353"/>
      <c r="AA304" s="353"/>
      <c r="AB304" s="353"/>
      <c r="AC304" s="353"/>
      <c r="AD304" s="353"/>
      <c r="AE304" s="312"/>
      <c r="AF304" s="312"/>
      <c r="AG304" s="312"/>
      <c r="AH304" s="338"/>
    </row>
    <row r="305" spans="1:34" ht="38.25">
      <c r="A305" s="437"/>
      <c r="B305" s="323"/>
      <c r="C305" s="323" t="s">
        <v>14</v>
      </c>
      <c r="D305" s="323"/>
      <c r="E305" s="327"/>
      <c r="F305" s="371" t="s">
        <v>275</v>
      </c>
      <c r="G305" s="337"/>
      <c r="H305" s="337"/>
      <c r="I305" s="339"/>
      <c r="J305" s="338" t="s">
        <v>286</v>
      </c>
      <c r="K305" s="339" t="s">
        <v>1013</v>
      </c>
      <c r="L305" s="338"/>
      <c r="M305" s="338" t="s">
        <v>486</v>
      </c>
      <c r="N305" s="338"/>
      <c r="O305" s="338"/>
      <c r="P305" s="338"/>
      <c r="Q305" s="338"/>
      <c r="R305" s="338"/>
      <c r="S305" s="338"/>
      <c r="T305" s="338"/>
      <c r="U305" s="338">
        <v>0</v>
      </c>
      <c r="V305" s="338"/>
      <c r="W305" s="338"/>
      <c r="X305" s="338"/>
      <c r="Y305" s="338"/>
      <c r="Z305" s="353"/>
      <c r="AA305" s="353"/>
      <c r="AB305" s="353"/>
      <c r="AC305" s="353"/>
      <c r="AD305" s="353"/>
      <c r="AE305" s="312"/>
      <c r="AF305" s="312"/>
      <c r="AG305" s="312"/>
      <c r="AH305" s="338"/>
    </row>
    <row r="306" spans="1:34" ht="38.25">
      <c r="A306" s="437"/>
      <c r="B306" s="323" t="s">
        <v>371</v>
      </c>
      <c r="C306" s="323" t="s">
        <v>1016</v>
      </c>
      <c r="D306" s="323"/>
      <c r="E306" s="327"/>
      <c r="F306" s="371" t="s">
        <v>277</v>
      </c>
      <c r="G306" s="337"/>
      <c r="H306" s="337"/>
      <c r="I306" s="339" t="s">
        <v>273</v>
      </c>
      <c r="J306" s="338" t="s">
        <v>286</v>
      </c>
      <c r="K306" s="339" t="s">
        <v>1015</v>
      </c>
      <c r="L306" s="338"/>
      <c r="M306" s="338" t="s">
        <v>486</v>
      </c>
      <c r="N306" s="338"/>
      <c r="O306" s="338"/>
      <c r="P306" s="338"/>
      <c r="Q306" s="338"/>
      <c r="R306" s="338"/>
      <c r="S306" s="338"/>
      <c r="T306" s="338"/>
      <c r="U306" s="338">
        <v>0</v>
      </c>
      <c r="V306" s="338"/>
      <c r="W306" s="338"/>
      <c r="X306" s="338"/>
      <c r="Y306" s="338"/>
      <c r="Z306" s="353"/>
      <c r="AA306" s="353"/>
      <c r="AB306" s="353"/>
      <c r="AC306" s="353"/>
      <c r="AD306" s="353"/>
      <c r="AE306" s="312"/>
      <c r="AF306" s="312"/>
      <c r="AG306" s="312"/>
      <c r="AH306" s="338"/>
    </row>
    <row r="307" spans="1:34" ht="25.5">
      <c r="A307" s="437"/>
      <c r="B307" s="323" t="s">
        <v>1017</v>
      </c>
      <c r="C307" s="323" t="s">
        <v>1018</v>
      </c>
      <c r="D307" s="323"/>
      <c r="E307" s="327"/>
      <c r="F307" s="371" t="s">
        <v>277</v>
      </c>
      <c r="G307" s="337"/>
      <c r="H307" s="337"/>
      <c r="I307" s="339" t="s">
        <v>273</v>
      </c>
      <c r="J307" s="338" t="s">
        <v>286</v>
      </c>
      <c r="K307" s="339" t="s">
        <v>1019</v>
      </c>
      <c r="L307" s="338"/>
      <c r="M307" s="338" t="s">
        <v>486</v>
      </c>
      <c r="N307" s="338"/>
      <c r="O307" s="338"/>
      <c r="P307" s="338"/>
      <c r="Q307" s="338"/>
      <c r="R307" s="338"/>
      <c r="S307" s="338"/>
      <c r="T307" s="338"/>
      <c r="U307" s="338">
        <v>0</v>
      </c>
      <c r="V307" s="338"/>
      <c r="W307" s="338"/>
      <c r="X307" s="338"/>
      <c r="Y307" s="338"/>
      <c r="Z307" s="353"/>
      <c r="AA307" s="353"/>
      <c r="AB307" s="353"/>
      <c r="AC307" s="353"/>
      <c r="AD307" s="353"/>
      <c r="AE307" s="312"/>
      <c r="AF307" s="312"/>
      <c r="AG307" s="312"/>
      <c r="AH307" s="338"/>
    </row>
    <row r="308" spans="1:34" ht="25.5">
      <c r="A308" s="437"/>
      <c r="B308" s="323" t="s">
        <v>572</v>
      </c>
      <c r="C308" s="323" t="s">
        <v>583</v>
      </c>
      <c r="D308" s="323"/>
      <c r="E308" s="327"/>
      <c r="F308" s="371" t="s">
        <v>275</v>
      </c>
      <c r="G308" s="337"/>
      <c r="H308" s="337"/>
      <c r="I308" s="339"/>
      <c r="J308" s="338" t="s">
        <v>283</v>
      </c>
      <c r="K308" s="339" t="s">
        <v>1026</v>
      </c>
      <c r="L308" s="338"/>
      <c r="M308" s="338" t="s">
        <v>486</v>
      </c>
      <c r="N308" s="338"/>
      <c r="O308" s="338"/>
      <c r="P308" s="338"/>
      <c r="Q308" s="338"/>
      <c r="R308" s="338"/>
      <c r="S308" s="338"/>
      <c r="T308" s="338"/>
      <c r="U308" s="338">
        <v>0</v>
      </c>
      <c r="V308" s="338"/>
      <c r="W308" s="338"/>
      <c r="X308" s="338"/>
      <c r="Y308" s="338"/>
      <c r="Z308" s="353"/>
      <c r="AA308" s="353"/>
      <c r="AB308" s="353"/>
      <c r="AC308" s="353"/>
      <c r="AD308" s="353"/>
      <c r="AE308" s="312"/>
      <c r="AF308" s="312"/>
      <c r="AG308" s="312"/>
      <c r="AH308" s="338"/>
    </row>
    <row r="309" spans="1:34" ht="25.5">
      <c r="A309" s="437"/>
      <c r="B309" s="323" t="s">
        <v>1032</v>
      </c>
      <c r="C309" s="323" t="s">
        <v>1034</v>
      </c>
      <c r="D309" s="323"/>
      <c r="E309" s="327"/>
      <c r="F309" s="371" t="s">
        <v>275</v>
      </c>
      <c r="G309" s="337"/>
      <c r="H309" s="337"/>
      <c r="I309" s="339"/>
      <c r="J309" s="338"/>
      <c r="K309" s="339" t="s">
        <v>1026</v>
      </c>
      <c r="L309" s="338"/>
      <c r="M309" s="338" t="s">
        <v>486</v>
      </c>
      <c r="N309" s="338"/>
      <c r="O309" s="338"/>
      <c r="P309" s="338"/>
      <c r="Q309" s="338"/>
      <c r="R309" s="338"/>
      <c r="S309" s="338"/>
      <c r="T309" s="338"/>
      <c r="U309" s="338">
        <v>0</v>
      </c>
      <c r="V309" s="338"/>
      <c r="W309" s="338"/>
      <c r="X309" s="338"/>
      <c r="Y309" s="338"/>
      <c r="Z309" s="353"/>
      <c r="AA309" s="353"/>
      <c r="AB309" s="353"/>
      <c r="AC309" s="353"/>
      <c r="AD309" s="353"/>
      <c r="AE309" s="312"/>
      <c r="AF309" s="312"/>
      <c r="AG309" s="312"/>
      <c r="AH309" s="338"/>
    </row>
    <row r="310" spans="1:34">
      <c r="A310" s="437"/>
      <c r="B310" s="323"/>
      <c r="C310" s="323"/>
      <c r="D310" s="323"/>
      <c r="E310" s="323"/>
      <c r="F310" s="371"/>
      <c r="G310" s="339"/>
      <c r="H310" s="339"/>
      <c r="I310" s="339"/>
      <c r="J310" s="339"/>
      <c r="K310" s="338"/>
      <c r="L310" s="338"/>
      <c r="M310" s="338"/>
      <c r="N310" s="338"/>
      <c r="O310" s="338"/>
      <c r="P310" s="338"/>
      <c r="Q310" s="338"/>
      <c r="R310" s="338"/>
      <c r="S310" s="338"/>
      <c r="T310" s="338"/>
      <c r="U310" s="338"/>
      <c r="V310" s="338"/>
      <c r="W310" s="338"/>
      <c r="X310" s="338"/>
      <c r="Y310" s="338"/>
      <c r="Z310" s="353"/>
      <c r="AA310" s="353"/>
      <c r="AB310" s="353"/>
      <c r="AC310" s="353"/>
      <c r="AD310" s="353"/>
      <c r="AE310" s="312"/>
      <c r="AF310" s="312"/>
      <c r="AG310" s="312"/>
      <c r="AH310" s="338"/>
    </row>
    <row r="311" spans="1:34" ht="12.75">
      <c r="A311" s="503" t="s">
        <v>239</v>
      </c>
      <c r="B311" s="322"/>
      <c r="C311" s="322"/>
      <c r="D311" s="322"/>
      <c r="E311" s="322"/>
      <c r="F311" s="370"/>
      <c r="G311" s="336"/>
      <c r="H311" s="336"/>
      <c r="I311" s="336"/>
      <c r="J311" s="336"/>
      <c r="K311" s="336"/>
      <c r="L311" s="336"/>
      <c r="M311" s="336"/>
      <c r="N311" s="336"/>
      <c r="O311" s="336"/>
      <c r="P311" s="336"/>
      <c r="Q311" s="336"/>
      <c r="R311" s="336"/>
      <c r="S311" s="336"/>
      <c r="T311" s="336"/>
      <c r="U311" s="336"/>
      <c r="V311" s="336"/>
      <c r="W311" s="336"/>
      <c r="X311" s="336"/>
      <c r="Y311" s="336"/>
      <c r="Z311" s="354"/>
      <c r="AA311" s="354"/>
      <c r="AB311" s="354"/>
      <c r="AC311" s="354"/>
      <c r="AD311" s="354"/>
      <c r="AE311" s="314"/>
      <c r="AF311" s="314"/>
      <c r="AG311" s="314"/>
      <c r="AH311" s="487"/>
    </row>
    <row r="312" spans="1:34">
      <c r="A312" s="437"/>
      <c r="B312" s="323"/>
      <c r="C312" s="324"/>
      <c r="D312" s="324"/>
      <c r="E312" s="327"/>
      <c r="F312" s="371"/>
      <c r="G312" s="338"/>
      <c r="H312" s="338"/>
      <c r="I312" s="338"/>
      <c r="J312" s="338"/>
      <c r="K312" s="338"/>
      <c r="L312" s="338"/>
      <c r="M312" s="338"/>
      <c r="N312" s="338"/>
      <c r="O312" s="338"/>
      <c r="P312" s="338"/>
      <c r="Q312" s="338"/>
      <c r="R312" s="338"/>
      <c r="S312" s="338"/>
      <c r="T312" s="338"/>
      <c r="U312" s="337"/>
      <c r="V312" s="338"/>
      <c r="W312" s="338"/>
      <c r="X312" s="338"/>
      <c r="Y312" s="338"/>
      <c r="Z312" s="353"/>
      <c r="AA312" s="353"/>
      <c r="AB312" s="353"/>
      <c r="AC312" s="353"/>
      <c r="AD312" s="353"/>
      <c r="AE312" s="312"/>
      <c r="AF312" s="312"/>
      <c r="AG312" s="312"/>
      <c r="AH312" s="338"/>
    </row>
    <row r="313" spans="1:34" s="447" customFormat="1" ht="38.25">
      <c r="A313" s="441">
        <v>41</v>
      </c>
      <c r="B313" s="442" t="s">
        <v>1030</v>
      </c>
      <c r="C313" s="442" t="s">
        <v>1029</v>
      </c>
      <c r="D313" s="442"/>
      <c r="E313" s="448"/>
      <c r="F313" s="443"/>
      <c r="G313" s="444"/>
      <c r="H313" s="444"/>
      <c r="I313" s="444"/>
      <c r="J313" s="444"/>
      <c r="K313" s="444"/>
      <c r="L313" s="444"/>
      <c r="M313" s="444"/>
      <c r="N313" s="444"/>
      <c r="O313" s="444"/>
      <c r="P313" s="444"/>
      <c r="Q313" s="444"/>
      <c r="R313" s="444"/>
      <c r="S313" s="444"/>
      <c r="T313" s="444"/>
      <c r="U313" s="449"/>
      <c r="V313" s="444"/>
      <c r="W313" s="444"/>
      <c r="X313" s="444"/>
      <c r="Y313" s="444"/>
      <c r="Z313" s="445"/>
      <c r="AA313" s="445"/>
      <c r="AB313" s="445"/>
      <c r="AC313" s="445"/>
      <c r="AD313" s="445"/>
      <c r="AE313" s="446"/>
      <c r="AF313" s="446"/>
      <c r="AG313" s="446"/>
      <c r="AH313" s="444"/>
    </row>
    <row r="314" spans="1:34" ht="25.5">
      <c r="A314" s="437"/>
      <c r="B314" s="323" t="s">
        <v>1020</v>
      </c>
      <c r="C314" s="323" t="s">
        <v>586</v>
      </c>
      <c r="D314" s="519" t="s">
        <v>1021</v>
      </c>
      <c r="E314" s="327"/>
      <c r="F314" s="371" t="s">
        <v>275</v>
      </c>
      <c r="G314" s="337"/>
      <c r="H314" s="337"/>
      <c r="I314" s="339"/>
      <c r="J314" s="338" t="s">
        <v>286</v>
      </c>
      <c r="K314" s="465" t="s">
        <v>33</v>
      </c>
      <c r="L314" s="338"/>
      <c r="M314" s="338" t="s">
        <v>483</v>
      </c>
      <c r="N314" s="338"/>
      <c r="O314" s="338"/>
      <c r="P314" s="338"/>
      <c r="Q314" s="338"/>
      <c r="R314" s="338"/>
      <c r="S314" s="338"/>
      <c r="T314" s="338"/>
      <c r="U314" s="338">
        <v>0</v>
      </c>
      <c r="V314" s="338"/>
      <c r="W314" s="338"/>
      <c r="X314" s="338"/>
      <c r="Y314" s="338"/>
      <c r="Z314" s="353"/>
      <c r="AA314" s="353"/>
      <c r="AB314" s="353"/>
      <c r="AC314" s="353"/>
      <c r="AD314" s="353"/>
      <c r="AE314" s="312"/>
      <c r="AF314" s="312"/>
      <c r="AG314" s="312"/>
      <c r="AH314" s="338"/>
    </row>
    <row r="315" spans="1:34" ht="25.5">
      <c r="A315" s="437"/>
      <c r="B315" s="323"/>
      <c r="C315" s="323" t="s">
        <v>565</v>
      </c>
      <c r="D315" s="323"/>
      <c r="E315" s="327"/>
      <c r="F315" s="371" t="s">
        <v>275</v>
      </c>
      <c r="G315" s="337"/>
      <c r="H315" s="337"/>
      <c r="I315" s="339" t="s">
        <v>273</v>
      </c>
      <c r="J315" s="338" t="s">
        <v>287</v>
      </c>
      <c r="K315" s="465" t="s">
        <v>1022</v>
      </c>
      <c r="L315" s="338"/>
      <c r="M315" s="338" t="s">
        <v>483</v>
      </c>
      <c r="N315" s="338"/>
      <c r="O315" s="338"/>
      <c r="P315" s="338"/>
      <c r="Q315" s="338"/>
      <c r="R315" s="338"/>
      <c r="S315" s="338"/>
      <c r="T315" s="338"/>
      <c r="U315" s="338">
        <v>0</v>
      </c>
      <c r="V315" s="338"/>
      <c r="W315" s="338"/>
      <c r="X315" s="338"/>
      <c r="Y315" s="338"/>
      <c r="Z315" s="353"/>
      <c r="AA315" s="353"/>
      <c r="AB315" s="353"/>
      <c r="AC315" s="353"/>
      <c r="AD315" s="353"/>
      <c r="AE315" s="312"/>
      <c r="AF315" s="312"/>
      <c r="AG315" s="312"/>
      <c r="AH315" s="338"/>
    </row>
    <row r="316" spans="1:34" ht="51">
      <c r="A316" s="437"/>
      <c r="B316" s="323" t="s">
        <v>590</v>
      </c>
      <c r="C316" s="323" t="s">
        <v>591</v>
      </c>
      <c r="D316" s="323"/>
      <c r="E316" s="327"/>
      <c r="F316" s="371" t="s">
        <v>275</v>
      </c>
      <c r="G316" s="337"/>
      <c r="H316" s="337"/>
      <c r="I316" s="339"/>
      <c r="J316" s="338" t="s">
        <v>286</v>
      </c>
      <c r="K316" s="339"/>
      <c r="L316" s="338"/>
      <c r="M316" s="338" t="s">
        <v>483</v>
      </c>
      <c r="N316" s="338"/>
      <c r="O316" s="338"/>
      <c r="P316" s="338"/>
      <c r="Q316" s="338"/>
      <c r="R316" s="338"/>
      <c r="S316" s="338"/>
      <c r="T316" s="338"/>
      <c r="U316" s="338">
        <v>0</v>
      </c>
      <c r="V316" s="338"/>
      <c r="W316" s="338"/>
      <c r="X316" s="338"/>
      <c r="Y316" s="338"/>
      <c r="Z316" s="353"/>
      <c r="AA316" s="353"/>
      <c r="AB316" s="353"/>
      <c r="AC316" s="353"/>
      <c r="AD316" s="353"/>
      <c r="AE316" s="312"/>
      <c r="AF316" s="312"/>
      <c r="AG316" s="312"/>
      <c r="AH316" s="338"/>
    </row>
    <row r="317" spans="1:34" ht="25.5">
      <c r="A317" s="437"/>
      <c r="B317" s="323" t="s">
        <v>558</v>
      </c>
      <c r="C317" s="323" t="s">
        <v>559</v>
      </c>
      <c r="D317" s="323"/>
      <c r="E317" s="327"/>
      <c r="F317" s="371" t="s">
        <v>275</v>
      </c>
      <c r="G317" s="337"/>
      <c r="H317" s="337"/>
      <c r="I317" s="339"/>
      <c r="J317" s="338" t="s">
        <v>285</v>
      </c>
      <c r="K317" s="339" t="s">
        <v>683</v>
      </c>
      <c r="L317" s="338"/>
      <c r="M317" s="338" t="s">
        <v>483</v>
      </c>
      <c r="N317" s="338"/>
      <c r="O317" s="338"/>
      <c r="P317" s="338"/>
      <c r="Q317" s="338"/>
      <c r="R317" s="338"/>
      <c r="S317" s="338"/>
      <c r="T317" s="338"/>
      <c r="U317" s="338">
        <v>0</v>
      </c>
      <c r="V317" s="338"/>
      <c r="W317" s="338"/>
      <c r="X317" s="338"/>
      <c r="Y317" s="338"/>
      <c r="Z317" s="353"/>
      <c r="AA317" s="353"/>
      <c r="AB317" s="353"/>
      <c r="AC317" s="353"/>
      <c r="AD317" s="353"/>
      <c r="AE317" s="312"/>
      <c r="AF317" s="312"/>
      <c r="AG317" s="312"/>
      <c r="AH317" s="338"/>
    </row>
    <row r="318" spans="1:34" s="447" customFormat="1" ht="25.5">
      <c r="A318" s="441">
        <v>42</v>
      </c>
      <c r="B318" s="442" t="s">
        <v>1028</v>
      </c>
      <c r="C318" s="442" t="s">
        <v>689</v>
      </c>
      <c r="D318" s="442"/>
      <c r="E318" s="448"/>
      <c r="F318" s="443"/>
      <c r="G318" s="444"/>
      <c r="H318" s="444"/>
      <c r="I318" s="444"/>
      <c r="J318" s="444"/>
      <c r="K318" s="444"/>
      <c r="L318" s="444"/>
      <c r="M318" s="444"/>
      <c r="N318" s="444"/>
      <c r="O318" s="444"/>
      <c r="P318" s="444"/>
      <c r="Q318" s="444"/>
      <c r="R318" s="444"/>
      <c r="S318" s="444"/>
      <c r="T318" s="444"/>
      <c r="U318" s="449"/>
      <c r="V318" s="444"/>
      <c r="W318" s="444"/>
      <c r="X318" s="444"/>
      <c r="Y318" s="444"/>
      <c r="Z318" s="445"/>
      <c r="AA318" s="445"/>
      <c r="AB318" s="445"/>
      <c r="AC318" s="445"/>
      <c r="AD318" s="445"/>
      <c r="AE318" s="446"/>
      <c r="AF318" s="446"/>
      <c r="AG318" s="446"/>
      <c r="AH318" s="444"/>
    </row>
    <row r="319" spans="1:34" ht="25.5">
      <c r="A319" s="437"/>
      <c r="B319" s="323" t="s">
        <v>572</v>
      </c>
      <c r="C319" s="323" t="s">
        <v>1027</v>
      </c>
      <c r="D319" s="323"/>
      <c r="E319" s="327"/>
      <c r="F319" s="371" t="s">
        <v>275</v>
      </c>
      <c r="G319" s="337"/>
      <c r="H319" s="337"/>
      <c r="I319" s="339"/>
      <c r="J319" s="338" t="s">
        <v>283</v>
      </c>
      <c r="K319" s="338"/>
      <c r="L319" s="338"/>
      <c r="M319" s="338" t="s">
        <v>486</v>
      </c>
      <c r="N319" s="338"/>
      <c r="O319" s="338"/>
      <c r="P319" s="338"/>
      <c r="Q319" s="338"/>
      <c r="R319" s="338"/>
      <c r="S319" s="338"/>
      <c r="T319" s="338"/>
      <c r="U319" s="338">
        <v>0</v>
      </c>
      <c r="V319" s="338"/>
      <c r="W319" s="338"/>
      <c r="X319" s="338"/>
      <c r="Y319" s="338"/>
      <c r="Z319" s="353"/>
      <c r="AA319" s="353"/>
      <c r="AB319" s="353"/>
      <c r="AC319" s="353"/>
      <c r="AD319" s="353"/>
      <c r="AE319" s="312"/>
      <c r="AF319" s="312"/>
      <c r="AG319" s="312"/>
      <c r="AH319" s="338"/>
    </row>
    <row r="320" spans="1:34" s="352" customFormat="1" ht="63.75">
      <c r="A320" s="437"/>
      <c r="B320" s="323" t="s">
        <v>356</v>
      </c>
      <c r="C320" s="323" t="s">
        <v>568</v>
      </c>
      <c r="D320" s="323"/>
      <c r="E320" s="323"/>
      <c r="F320" s="371" t="s">
        <v>275</v>
      </c>
      <c r="G320" s="339"/>
      <c r="H320" s="339"/>
      <c r="I320" s="339"/>
      <c r="J320" s="339" t="s">
        <v>287</v>
      </c>
      <c r="K320" s="465" t="s">
        <v>33</v>
      </c>
      <c r="L320" s="339"/>
      <c r="M320" s="339" t="s">
        <v>486</v>
      </c>
      <c r="N320" s="339"/>
      <c r="O320" s="339"/>
      <c r="P320" s="338"/>
      <c r="Q320" s="339"/>
      <c r="R320" s="339"/>
      <c r="S320" s="339"/>
      <c r="T320" s="339"/>
      <c r="U320" s="338">
        <v>0</v>
      </c>
      <c r="V320" s="339" t="s">
        <v>357</v>
      </c>
      <c r="W320" s="339" t="s">
        <v>358</v>
      </c>
      <c r="X320" s="338"/>
      <c r="Y320" s="339"/>
      <c r="Z320" s="356"/>
      <c r="AA320" s="356"/>
      <c r="AB320" s="356"/>
      <c r="AC320" s="356"/>
      <c r="AD320" s="356"/>
      <c r="AE320" s="351"/>
      <c r="AF320" s="351"/>
      <c r="AG320" s="351"/>
      <c r="AH320" s="339"/>
    </row>
    <row r="321" spans="1:34" ht="25.5">
      <c r="A321" s="437"/>
      <c r="B321" s="323" t="s">
        <v>1044</v>
      </c>
      <c r="C321" s="323" t="s">
        <v>1033</v>
      </c>
      <c r="D321" s="323"/>
      <c r="E321" s="327"/>
      <c r="F321" s="371" t="s">
        <v>275</v>
      </c>
      <c r="G321" s="337"/>
      <c r="H321" s="337"/>
      <c r="I321" s="339"/>
      <c r="J321" s="338"/>
      <c r="K321" s="339" t="s">
        <v>33</v>
      </c>
      <c r="L321" s="338"/>
      <c r="M321" s="338" t="s">
        <v>486</v>
      </c>
      <c r="N321" s="338"/>
      <c r="O321" s="338"/>
      <c r="P321" s="338"/>
      <c r="Q321" s="338"/>
      <c r="R321" s="338"/>
      <c r="S321" s="338"/>
      <c r="T321" s="338"/>
      <c r="U321" s="338">
        <v>0</v>
      </c>
      <c r="V321" s="338"/>
      <c r="W321" s="338"/>
      <c r="X321" s="338"/>
      <c r="Y321" s="338"/>
      <c r="Z321" s="353"/>
      <c r="AA321" s="353"/>
      <c r="AB321" s="353"/>
      <c r="AC321" s="353"/>
      <c r="AD321" s="353"/>
      <c r="AE321" s="312"/>
      <c r="AF321" s="312"/>
      <c r="AG321" s="312"/>
      <c r="AH321" s="338"/>
    </row>
    <row r="322" spans="1:34">
      <c r="A322" s="437"/>
      <c r="B322" s="323"/>
      <c r="C322" s="323"/>
      <c r="D322" s="323"/>
      <c r="E322" s="323"/>
      <c r="F322" s="371"/>
      <c r="G322" s="339"/>
      <c r="H322" s="339"/>
      <c r="I322" s="339"/>
      <c r="J322" s="339"/>
      <c r="K322" s="338"/>
      <c r="L322" s="338"/>
      <c r="M322" s="338"/>
      <c r="N322" s="338"/>
      <c r="O322" s="338"/>
      <c r="P322" s="338"/>
      <c r="Q322" s="338"/>
      <c r="R322" s="338"/>
      <c r="S322" s="338"/>
      <c r="T322" s="338"/>
      <c r="U322" s="338">
        <v>0</v>
      </c>
      <c r="V322" s="338"/>
      <c r="W322" s="338"/>
      <c r="X322" s="338"/>
      <c r="Y322" s="338"/>
      <c r="Z322" s="353"/>
      <c r="AA322" s="353"/>
      <c r="AB322" s="353"/>
      <c r="AC322" s="353"/>
      <c r="AD322" s="353"/>
      <c r="AE322" s="312"/>
      <c r="AF322" s="312"/>
      <c r="AG322" s="312"/>
      <c r="AH322" s="338"/>
    </row>
    <row r="323" spans="1:34" ht="12.75">
      <c r="A323" s="503" t="s">
        <v>240</v>
      </c>
      <c r="B323" s="322"/>
      <c r="C323" s="322"/>
      <c r="D323" s="322"/>
      <c r="E323" s="322"/>
      <c r="F323" s="370"/>
      <c r="G323" s="336"/>
      <c r="H323" s="336"/>
      <c r="I323" s="336"/>
      <c r="J323" s="336"/>
      <c r="K323" s="336"/>
      <c r="L323" s="336"/>
      <c r="M323" s="336"/>
      <c r="N323" s="336"/>
      <c r="O323" s="336"/>
      <c r="P323" s="336"/>
      <c r="Q323" s="336"/>
      <c r="R323" s="336"/>
      <c r="S323" s="336"/>
      <c r="T323" s="336"/>
      <c r="U323" s="336"/>
      <c r="V323" s="336"/>
      <c r="W323" s="336"/>
      <c r="X323" s="336"/>
      <c r="Y323" s="336"/>
      <c r="Z323" s="354"/>
      <c r="AA323" s="354"/>
      <c r="AB323" s="354"/>
      <c r="AC323" s="354"/>
      <c r="AD323" s="354"/>
      <c r="AE323" s="314"/>
      <c r="AF323" s="314"/>
      <c r="AG323" s="314"/>
      <c r="AH323" s="487"/>
    </row>
    <row r="324" spans="1:34">
      <c r="A324" s="437"/>
      <c r="B324" s="323"/>
      <c r="C324" s="324"/>
      <c r="D324" s="324"/>
      <c r="E324" s="327"/>
      <c r="F324" s="371"/>
      <c r="G324" s="338"/>
      <c r="H324" s="338"/>
      <c r="I324" s="338"/>
      <c r="J324" s="338"/>
      <c r="K324" s="338"/>
      <c r="L324" s="338"/>
      <c r="M324" s="338"/>
      <c r="N324" s="338"/>
      <c r="O324" s="338"/>
      <c r="P324" s="338"/>
      <c r="Q324" s="338"/>
      <c r="R324" s="338"/>
      <c r="S324" s="338"/>
      <c r="T324" s="338"/>
      <c r="U324" s="338">
        <v>0</v>
      </c>
      <c r="V324" s="338"/>
      <c r="W324" s="338"/>
      <c r="X324" s="338"/>
      <c r="Y324" s="338"/>
      <c r="Z324" s="353"/>
      <c r="AA324" s="353"/>
      <c r="AB324" s="353"/>
      <c r="AC324" s="353"/>
      <c r="AD324" s="353"/>
      <c r="AE324" s="312"/>
      <c r="AF324" s="312"/>
      <c r="AG324" s="312"/>
      <c r="AH324" s="338"/>
    </row>
    <row r="325" spans="1:34" s="447" customFormat="1" ht="25.5">
      <c r="A325" s="441">
        <v>43</v>
      </c>
      <c r="B325" s="442" t="s">
        <v>1043</v>
      </c>
      <c r="C325" s="523" t="s">
        <v>1031</v>
      </c>
      <c r="D325" s="442"/>
      <c r="E325" s="448"/>
      <c r="F325" s="443"/>
      <c r="G325" s="444"/>
      <c r="H325" s="444"/>
      <c r="I325" s="444"/>
      <c r="J325" s="444"/>
      <c r="K325" s="444"/>
      <c r="L325" s="444"/>
      <c r="M325" s="444"/>
      <c r="N325" s="444"/>
      <c r="O325" s="444"/>
      <c r="P325" s="444"/>
      <c r="Q325" s="444"/>
      <c r="R325" s="444"/>
      <c r="S325" s="444"/>
      <c r="T325" s="444"/>
      <c r="U325" s="449"/>
      <c r="V325" s="444"/>
      <c r="W325" s="444"/>
      <c r="X325" s="444"/>
      <c r="Y325" s="444"/>
      <c r="Z325" s="445"/>
      <c r="AA325" s="445"/>
      <c r="AB325" s="445"/>
      <c r="AC325" s="445"/>
      <c r="AD325" s="445"/>
      <c r="AE325" s="446"/>
      <c r="AF325" s="446"/>
      <c r="AG325" s="446"/>
      <c r="AH325" s="444"/>
    </row>
    <row r="326" spans="1:34" ht="25.5">
      <c r="A326" s="437"/>
      <c r="B326" s="323" t="s">
        <v>1035</v>
      </c>
      <c r="C326" s="323" t="s">
        <v>1036</v>
      </c>
      <c r="D326" s="324"/>
      <c r="E326" s="327"/>
      <c r="F326" s="371" t="s">
        <v>275</v>
      </c>
      <c r="G326" s="337"/>
      <c r="H326" s="337"/>
      <c r="I326" s="339"/>
      <c r="J326" s="338"/>
      <c r="K326" s="465" t="s">
        <v>33</v>
      </c>
      <c r="L326" s="338"/>
      <c r="M326" s="338"/>
      <c r="N326" s="338"/>
      <c r="O326" s="338"/>
      <c r="P326" s="338"/>
      <c r="Q326" s="338"/>
      <c r="R326" s="338"/>
      <c r="S326" s="338"/>
      <c r="T326" s="338"/>
      <c r="U326" s="338">
        <v>0</v>
      </c>
      <c r="V326" s="338"/>
      <c r="W326" s="338"/>
      <c r="X326" s="338"/>
      <c r="Y326" s="338"/>
      <c r="Z326" s="353"/>
      <c r="AA326" s="353"/>
      <c r="AB326" s="353"/>
      <c r="AC326" s="353"/>
      <c r="AD326" s="353"/>
      <c r="AE326" s="312"/>
      <c r="AF326" s="312"/>
      <c r="AG326" s="312"/>
      <c r="AH326" s="338"/>
    </row>
    <row r="327" spans="1:34">
      <c r="A327" s="437"/>
      <c r="B327" s="323" t="s">
        <v>1038</v>
      </c>
      <c r="C327" s="323" t="s">
        <v>1039</v>
      </c>
      <c r="D327" s="519" t="s">
        <v>1040</v>
      </c>
      <c r="E327" s="327"/>
      <c r="F327" s="371" t="s">
        <v>275</v>
      </c>
      <c r="G327" s="337"/>
      <c r="H327" s="337"/>
      <c r="I327" s="339"/>
      <c r="J327" s="338"/>
      <c r="K327" s="465"/>
      <c r="L327" s="338"/>
      <c r="M327" s="338"/>
      <c r="N327" s="338"/>
      <c r="O327" s="338"/>
      <c r="P327" s="338"/>
      <c r="Q327" s="338"/>
      <c r="R327" s="338"/>
      <c r="S327" s="338"/>
      <c r="T327" s="338"/>
      <c r="U327" s="338">
        <v>0</v>
      </c>
      <c r="V327" s="338"/>
      <c r="W327" s="338"/>
      <c r="X327" s="338"/>
      <c r="Y327" s="338"/>
      <c r="Z327" s="353"/>
      <c r="AA327" s="353"/>
      <c r="AB327" s="353"/>
      <c r="AC327" s="353"/>
      <c r="AD327" s="353"/>
      <c r="AE327" s="312"/>
      <c r="AF327" s="312"/>
      <c r="AG327" s="312"/>
      <c r="AH327" s="338"/>
    </row>
    <row r="328" spans="1:34">
      <c r="A328" s="437"/>
      <c r="B328" s="323"/>
      <c r="C328" s="323" t="s">
        <v>1041</v>
      </c>
      <c r="D328" s="323"/>
      <c r="E328" s="327"/>
      <c r="F328" s="371" t="s">
        <v>275</v>
      </c>
      <c r="G328" s="337"/>
      <c r="H328" s="337"/>
      <c r="I328" s="339"/>
      <c r="J328" s="338"/>
      <c r="K328" s="465"/>
      <c r="L328" s="338"/>
      <c r="M328" s="338"/>
      <c r="N328" s="338"/>
      <c r="O328" s="338"/>
      <c r="P328" s="338"/>
      <c r="Q328" s="338"/>
      <c r="R328" s="338"/>
      <c r="S328" s="338"/>
      <c r="T328" s="338"/>
      <c r="U328" s="338">
        <v>0</v>
      </c>
      <c r="V328" s="338"/>
      <c r="W328" s="338"/>
      <c r="X328" s="338"/>
      <c r="Y328" s="338"/>
      <c r="Z328" s="353"/>
      <c r="AA328" s="353"/>
      <c r="AB328" s="353"/>
      <c r="AC328" s="353"/>
      <c r="AD328" s="353"/>
      <c r="AE328" s="312"/>
      <c r="AF328" s="312"/>
      <c r="AG328" s="312"/>
      <c r="AH328" s="338"/>
    </row>
    <row r="329" spans="1:34">
      <c r="A329" s="437"/>
      <c r="B329" s="323"/>
      <c r="C329" s="323"/>
      <c r="D329" s="323"/>
      <c r="E329" s="323"/>
      <c r="F329" s="371"/>
      <c r="G329" s="339"/>
      <c r="H329" s="339"/>
      <c r="I329" s="339"/>
      <c r="J329" s="339"/>
      <c r="K329" s="338"/>
      <c r="L329" s="338"/>
      <c r="M329" s="338"/>
      <c r="N329" s="338"/>
      <c r="O329" s="338"/>
      <c r="P329" s="338"/>
      <c r="Q329" s="338"/>
      <c r="R329" s="338"/>
      <c r="S329" s="338"/>
      <c r="T329" s="338"/>
      <c r="U329" s="338"/>
      <c r="V329" s="338"/>
      <c r="W329" s="338"/>
      <c r="X329" s="338"/>
      <c r="Y329" s="338"/>
      <c r="Z329" s="353"/>
      <c r="AA329" s="353"/>
      <c r="AB329" s="353"/>
      <c r="AC329" s="353"/>
      <c r="AD329" s="353"/>
      <c r="AE329" s="312"/>
      <c r="AF329" s="312"/>
      <c r="AG329" s="312"/>
      <c r="AH329" s="338"/>
    </row>
    <row r="330" spans="1:34" ht="12.75">
      <c r="A330" s="503" t="s">
        <v>241</v>
      </c>
      <c r="B330" s="322"/>
      <c r="C330" s="322"/>
      <c r="D330" s="322"/>
      <c r="E330" s="322"/>
      <c r="F330" s="370"/>
      <c r="G330" s="336"/>
      <c r="H330" s="336"/>
      <c r="I330" s="336"/>
      <c r="J330" s="336"/>
      <c r="K330" s="336"/>
      <c r="L330" s="336"/>
      <c r="M330" s="336"/>
      <c r="N330" s="336"/>
      <c r="O330" s="336"/>
      <c r="P330" s="336"/>
      <c r="Q330" s="336"/>
      <c r="R330" s="336"/>
      <c r="S330" s="336"/>
      <c r="T330" s="336"/>
      <c r="U330" s="336"/>
      <c r="V330" s="336"/>
      <c r="W330" s="336"/>
      <c r="X330" s="336"/>
      <c r="Y330" s="336"/>
      <c r="Z330" s="354"/>
      <c r="AA330" s="354"/>
      <c r="AB330" s="354"/>
      <c r="AC330" s="354"/>
      <c r="AD330" s="354"/>
      <c r="AE330" s="314"/>
      <c r="AF330" s="314"/>
      <c r="AG330" s="314"/>
      <c r="AH330" s="487"/>
    </row>
    <row r="331" spans="1:34">
      <c r="A331" s="437"/>
      <c r="B331" s="323"/>
      <c r="C331" s="324"/>
      <c r="D331" s="324"/>
      <c r="E331" s="327"/>
      <c r="F331" s="371"/>
      <c r="G331" s="338"/>
      <c r="H331" s="338"/>
      <c r="I331" s="338"/>
      <c r="J331" s="338"/>
      <c r="K331" s="338"/>
      <c r="L331" s="338"/>
      <c r="M331" s="338"/>
      <c r="N331" s="338"/>
      <c r="O331" s="338"/>
      <c r="P331" s="338"/>
      <c r="Q331" s="338"/>
      <c r="R331" s="338"/>
      <c r="S331" s="338"/>
      <c r="T331" s="338"/>
      <c r="U331" s="337"/>
      <c r="V331" s="338"/>
      <c r="W331" s="338"/>
      <c r="X331" s="338"/>
      <c r="Y331" s="338"/>
      <c r="Z331" s="353"/>
      <c r="AA331" s="353"/>
      <c r="AB331" s="353"/>
      <c r="AC331" s="353"/>
      <c r="AD331" s="353"/>
      <c r="AE331" s="312"/>
      <c r="AF331" s="312"/>
      <c r="AG331" s="312"/>
      <c r="AH331" s="338"/>
    </row>
    <row r="332" spans="1:34" s="447" customFormat="1" ht="25.5">
      <c r="A332" s="441">
        <v>44</v>
      </c>
      <c r="B332" s="442" t="s">
        <v>684</v>
      </c>
      <c r="C332" s="442" t="s">
        <v>685</v>
      </c>
      <c r="D332" s="442"/>
      <c r="E332" s="448"/>
      <c r="F332" s="443"/>
      <c r="G332" s="444"/>
      <c r="H332" s="444"/>
      <c r="I332" s="444"/>
      <c r="J332" s="444"/>
      <c r="K332" s="444"/>
      <c r="L332" s="444"/>
      <c r="M332" s="444"/>
      <c r="N332" s="444"/>
      <c r="O332" s="444"/>
      <c r="P332" s="444"/>
      <c r="Q332" s="444"/>
      <c r="R332" s="444"/>
      <c r="S332" s="444"/>
      <c r="T332" s="444"/>
      <c r="U332" s="449"/>
      <c r="V332" s="444"/>
      <c r="W332" s="444"/>
      <c r="X332" s="444"/>
      <c r="Y332" s="444"/>
      <c r="Z332" s="445"/>
      <c r="AA332" s="445"/>
      <c r="AB332" s="445"/>
      <c r="AC332" s="445"/>
      <c r="AD332" s="445"/>
      <c r="AE332" s="446"/>
      <c r="AF332" s="446"/>
      <c r="AG332" s="446"/>
      <c r="AH332" s="444"/>
    </row>
    <row r="333" spans="1:34" s="533" customFormat="1" ht="38.25">
      <c r="A333" s="524"/>
      <c r="B333" s="525" t="s">
        <v>1042</v>
      </c>
      <c r="C333" s="525" t="s">
        <v>416</v>
      </c>
      <c r="D333" s="525" t="s">
        <v>1045</v>
      </c>
      <c r="E333" s="526"/>
      <c r="F333" s="527" t="s">
        <v>275</v>
      </c>
      <c r="G333" s="528"/>
      <c r="H333" s="528"/>
      <c r="I333" s="529" t="s">
        <v>273</v>
      </c>
      <c r="J333" s="530" t="s">
        <v>285</v>
      </c>
      <c r="K333" s="529"/>
      <c r="L333" s="530"/>
      <c r="M333" s="530" t="s">
        <v>483</v>
      </c>
      <c r="N333" s="530"/>
      <c r="O333" s="530"/>
      <c r="P333" s="530"/>
      <c r="Q333" s="530"/>
      <c r="R333" s="530"/>
      <c r="S333" s="530"/>
      <c r="T333" s="530"/>
      <c r="U333" s="530">
        <v>0</v>
      </c>
      <c r="V333" s="530"/>
      <c r="W333" s="530"/>
      <c r="X333" s="530"/>
      <c r="Y333" s="530"/>
      <c r="Z333" s="531"/>
      <c r="AA333" s="531"/>
      <c r="AB333" s="531"/>
      <c r="AC333" s="531"/>
      <c r="AD333" s="531"/>
      <c r="AE333" s="532"/>
      <c r="AF333" s="532"/>
      <c r="AG333" s="532"/>
      <c r="AH333" s="530"/>
    </row>
    <row r="334" spans="1:34" ht="25.5">
      <c r="A334" s="437"/>
      <c r="B334" s="323"/>
      <c r="C334" s="324" t="s">
        <v>557</v>
      </c>
      <c r="D334" s="519"/>
      <c r="E334" s="327"/>
      <c r="F334" s="371" t="s">
        <v>275</v>
      </c>
      <c r="G334" s="338"/>
      <c r="H334" s="338"/>
      <c r="I334" s="338"/>
      <c r="J334" s="338" t="s">
        <v>285</v>
      </c>
      <c r="K334" s="465" t="s">
        <v>1037</v>
      </c>
      <c r="L334" s="338"/>
      <c r="M334" s="338" t="s">
        <v>483</v>
      </c>
      <c r="N334" s="338"/>
      <c r="O334" s="338"/>
      <c r="P334" s="338"/>
      <c r="Q334" s="338"/>
      <c r="R334" s="338"/>
      <c r="S334" s="338"/>
      <c r="T334" s="338"/>
      <c r="U334" s="337"/>
      <c r="V334" s="338"/>
      <c r="W334" s="338"/>
      <c r="X334" s="338"/>
      <c r="Y334" s="338"/>
      <c r="Z334" s="353"/>
      <c r="AA334" s="353"/>
      <c r="AB334" s="353"/>
      <c r="AC334" s="353"/>
      <c r="AD334" s="353"/>
      <c r="AE334" s="312"/>
      <c r="AF334" s="312"/>
      <c r="AG334" s="312"/>
      <c r="AH334" s="338"/>
    </row>
    <row r="335" spans="1:34" ht="38.25">
      <c r="A335" s="437"/>
      <c r="B335" s="323" t="s">
        <v>419</v>
      </c>
      <c r="C335" s="323" t="s">
        <v>420</v>
      </c>
      <c r="D335" s="519"/>
      <c r="E335" s="327"/>
      <c r="F335" s="371" t="s">
        <v>275</v>
      </c>
      <c r="G335" s="337"/>
      <c r="H335" s="337"/>
      <c r="I335" s="339"/>
      <c r="J335" s="338"/>
      <c r="K335" s="339" t="s">
        <v>683</v>
      </c>
      <c r="L335" s="338"/>
      <c r="M335" s="338" t="s">
        <v>483</v>
      </c>
      <c r="N335" s="338"/>
      <c r="O335" s="338"/>
      <c r="P335" s="338"/>
      <c r="Q335" s="338"/>
      <c r="R335" s="338"/>
      <c r="S335" s="338"/>
      <c r="T335" s="338"/>
      <c r="U335" s="338">
        <v>0</v>
      </c>
      <c r="V335" s="338"/>
      <c r="W335" s="338"/>
      <c r="X335" s="338"/>
      <c r="Y335" s="338"/>
      <c r="Z335" s="353"/>
      <c r="AA335" s="353"/>
      <c r="AB335" s="353"/>
      <c r="AC335" s="353"/>
      <c r="AD335" s="353"/>
      <c r="AE335" s="312"/>
      <c r="AF335" s="312"/>
      <c r="AG335" s="312"/>
      <c r="AH335" s="338"/>
    </row>
    <row r="336" spans="1:34" ht="25.5">
      <c r="A336" s="437"/>
      <c r="B336" s="323" t="s">
        <v>1051</v>
      </c>
      <c r="C336" s="323" t="s">
        <v>1052</v>
      </c>
      <c r="D336" s="519" t="s">
        <v>1053</v>
      </c>
      <c r="E336" s="327"/>
      <c r="F336" s="371" t="s">
        <v>275</v>
      </c>
      <c r="G336" s="337"/>
      <c r="H336" s="337"/>
      <c r="I336" s="339"/>
      <c r="J336" s="338"/>
      <c r="K336" s="339" t="s">
        <v>683</v>
      </c>
      <c r="L336" s="338"/>
      <c r="M336" s="338" t="s">
        <v>483</v>
      </c>
      <c r="N336" s="338"/>
      <c r="O336" s="338"/>
      <c r="P336" s="338"/>
      <c r="Q336" s="338"/>
      <c r="R336" s="338"/>
      <c r="S336" s="338"/>
      <c r="T336" s="338"/>
      <c r="U336" s="338">
        <v>0</v>
      </c>
      <c r="V336" s="338"/>
      <c r="W336" s="338"/>
      <c r="X336" s="338"/>
      <c r="Y336" s="338"/>
      <c r="Z336" s="353"/>
      <c r="AA336" s="353"/>
      <c r="AB336" s="353"/>
      <c r="AC336" s="353"/>
      <c r="AD336" s="353"/>
      <c r="AE336" s="312"/>
      <c r="AF336" s="312"/>
      <c r="AG336" s="312"/>
      <c r="AH336" s="338"/>
    </row>
    <row r="337" spans="1:34" ht="38.25">
      <c r="A337" s="437"/>
      <c r="B337" s="323" t="s">
        <v>592</v>
      </c>
      <c r="C337" s="323" t="s">
        <v>593</v>
      </c>
      <c r="D337" s="323"/>
      <c r="E337" s="327"/>
      <c r="F337" s="371" t="s">
        <v>275</v>
      </c>
      <c r="G337" s="337"/>
      <c r="H337" s="337"/>
      <c r="I337" s="339"/>
      <c r="J337" s="338" t="s">
        <v>286</v>
      </c>
      <c r="K337" s="339" t="s">
        <v>683</v>
      </c>
      <c r="L337" s="338"/>
      <c r="M337" s="338" t="s">
        <v>483</v>
      </c>
      <c r="N337" s="338"/>
      <c r="O337" s="338"/>
      <c r="P337" s="338"/>
      <c r="Q337" s="338"/>
      <c r="R337" s="338"/>
      <c r="S337" s="338"/>
      <c r="T337" s="338"/>
      <c r="U337" s="338">
        <v>0</v>
      </c>
      <c r="V337" s="338"/>
      <c r="W337" s="338"/>
      <c r="X337" s="338"/>
      <c r="Y337" s="338"/>
      <c r="Z337" s="353"/>
      <c r="AA337" s="353"/>
      <c r="AB337" s="353"/>
      <c r="AC337" s="353"/>
      <c r="AD337" s="353"/>
      <c r="AE337" s="312"/>
      <c r="AF337" s="312"/>
      <c r="AG337" s="312"/>
      <c r="AH337" s="338"/>
    </row>
    <row r="338" spans="1:34" s="447" customFormat="1" ht="25.5">
      <c r="A338" s="441">
        <v>45</v>
      </c>
      <c r="B338" s="442" t="s">
        <v>1048</v>
      </c>
      <c r="C338" s="442" t="s">
        <v>1049</v>
      </c>
      <c r="D338" s="442"/>
      <c r="E338" s="448"/>
      <c r="F338" s="443"/>
      <c r="G338" s="444"/>
      <c r="H338" s="444"/>
      <c r="I338" s="444"/>
      <c r="J338" s="444"/>
      <c r="K338" s="444"/>
      <c r="L338" s="444"/>
      <c r="M338" s="444"/>
      <c r="N338" s="444"/>
      <c r="O338" s="444"/>
      <c r="P338" s="444"/>
      <c r="Q338" s="444"/>
      <c r="R338" s="444"/>
      <c r="S338" s="444"/>
      <c r="T338" s="444"/>
      <c r="U338" s="449"/>
      <c r="V338" s="444"/>
      <c r="W338" s="444"/>
      <c r="X338" s="444"/>
      <c r="Y338" s="444"/>
      <c r="Z338" s="445"/>
      <c r="AA338" s="445"/>
      <c r="AB338" s="445"/>
      <c r="AC338" s="445"/>
      <c r="AD338" s="445"/>
      <c r="AE338" s="446"/>
      <c r="AF338" s="446"/>
      <c r="AG338" s="446"/>
      <c r="AH338" s="444"/>
    </row>
    <row r="339" spans="1:34" ht="38.25">
      <c r="A339" s="437"/>
      <c r="B339" s="323" t="s">
        <v>569</v>
      </c>
      <c r="C339" s="323" t="s">
        <v>1050</v>
      </c>
      <c r="D339" s="323"/>
      <c r="E339" s="327"/>
      <c r="F339" s="371" t="s">
        <v>275</v>
      </c>
      <c r="G339" s="337"/>
      <c r="H339" s="337"/>
      <c r="I339" s="339"/>
      <c r="J339" s="338" t="s">
        <v>287</v>
      </c>
      <c r="K339" s="339" t="s">
        <v>41</v>
      </c>
      <c r="L339" s="338"/>
      <c r="M339" s="338" t="s">
        <v>483</v>
      </c>
      <c r="N339" s="338"/>
      <c r="O339" s="338"/>
      <c r="P339" s="338"/>
      <c r="Q339" s="338"/>
      <c r="R339" s="338"/>
      <c r="S339" s="338"/>
      <c r="T339" s="338"/>
      <c r="U339" s="338">
        <v>0</v>
      </c>
      <c r="V339" s="338"/>
      <c r="W339" s="338"/>
      <c r="X339" s="338"/>
      <c r="Y339" s="338"/>
      <c r="Z339" s="353"/>
      <c r="AA339" s="353"/>
      <c r="AB339" s="353"/>
      <c r="AC339" s="353"/>
      <c r="AD339" s="353"/>
      <c r="AE339" s="312"/>
      <c r="AF339" s="312"/>
      <c r="AG339" s="312"/>
      <c r="AH339" s="338"/>
    </row>
    <row r="340" spans="1:34" ht="25.5">
      <c r="A340" s="437"/>
      <c r="B340" s="323" t="s">
        <v>1046</v>
      </c>
      <c r="C340" s="323" t="s">
        <v>1047</v>
      </c>
      <c r="D340" s="323"/>
      <c r="E340" s="327"/>
      <c r="F340" s="371" t="s">
        <v>275</v>
      </c>
      <c r="G340" s="337"/>
      <c r="H340" s="337"/>
      <c r="I340" s="339"/>
      <c r="J340" s="338"/>
      <c r="K340" s="339"/>
      <c r="L340" s="338"/>
      <c r="M340" s="338" t="s">
        <v>483</v>
      </c>
      <c r="N340" s="338"/>
      <c r="O340" s="338"/>
      <c r="P340" s="338"/>
      <c r="Q340" s="338"/>
      <c r="R340" s="338"/>
      <c r="S340" s="338"/>
      <c r="T340" s="338"/>
      <c r="U340" s="338">
        <v>0</v>
      </c>
      <c r="V340" s="338"/>
      <c r="W340" s="338"/>
      <c r="X340" s="338"/>
      <c r="Y340" s="338"/>
      <c r="Z340" s="353"/>
      <c r="AA340" s="353"/>
      <c r="AB340" s="353"/>
      <c r="AC340" s="353"/>
      <c r="AD340" s="353"/>
      <c r="AE340" s="312"/>
      <c r="AF340" s="312"/>
      <c r="AG340" s="312"/>
      <c r="AH340" s="338"/>
    </row>
    <row r="341" spans="1:34" s="447" customFormat="1" ht="38.25">
      <c r="A341" s="441">
        <v>46</v>
      </c>
      <c r="B341" s="442" t="s">
        <v>1054</v>
      </c>
      <c r="C341" s="442" t="s">
        <v>695</v>
      </c>
      <c r="D341" s="442"/>
      <c r="E341" s="448"/>
      <c r="F341" s="443"/>
      <c r="G341" s="444"/>
      <c r="H341" s="444"/>
      <c r="I341" s="444"/>
      <c r="J341" s="444"/>
      <c r="K341" s="444"/>
      <c r="L341" s="444"/>
      <c r="M341" s="444"/>
      <c r="N341" s="444"/>
      <c r="O341" s="444"/>
      <c r="P341" s="444"/>
      <c r="Q341" s="444"/>
      <c r="R341" s="444"/>
      <c r="S341" s="444"/>
      <c r="T341" s="444"/>
      <c r="U341" s="449"/>
      <c r="V341" s="444"/>
      <c r="W341" s="444"/>
      <c r="X341" s="444"/>
      <c r="Y341" s="444"/>
      <c r="Z341" s="445"/>
      <c r="AA341" s="445"/>
      <c r="AB341" s="445"/>
      <c r="AC341" s="445"/>
      <c r="AD341" s="445"/>
      <c r="AE341" s="446"/>
      <c r="AF341" s="446"/>
      <c r="AG341" s="446"/>
      <c r="AH341" s="444"/>
    </row>
    <row r="342" spans="1:34" ht="51">
      <c r="A342" s="437"/>
      <c r="B342" s="323" t="s">
        <v>607</v>
      </c>
      <c r="C342" s="323" t="s">
        <v>606</v>
      </c>
      <c r="D342" s="323" t="s">
        <v>1058</v>
      </c>
      <c r="E342" s="327"/>
      <c r="F342" s="371" t="s">
        <v>275</v>
      </c>
      <c r="G342" s="337"/>
      <c r="H342" s="337"/>
      <c r="I342" s="339"/>
      <c r="J342" s="338" t="s">
        <v>286</v>
      </c>
      <c r="K342" s="339" t="s">
        <v>35</v>
      </c>
      <c r="L342" s="338"/>
      <c r="M342" s="338" t="s">
        <v>483</v>
      </c>
      <c r="N342" s="338"/>
      <c r="O342" s="338"/>
      <c r="P342" s="338"/>
      <c r="Q342" s="338"/>
      <c r="R342" s="338"/>
      <c r="S342" s="338"/>
      <c r="T342" s="338"/>
      <c r="U342" s="338">
        <v>0</v>
      </c>
      <c r="V342" s="338"/>
      <c r="W342" s="338"/>
      <c r="X342" s="338"/>
      <c r="Y342" s="338"/>
      <c r="Z342" s="353"/>
      <c r="AA342" s="353"/>
      <c r="AB342" s="353"/>
      <c r="AC342" s="353"/>
      <c r="AD342" s="353"/>
      <c r="AE342" s="312"/>
      <c r="AF342" s="312"/>
      <c r="AG342" s="312"/>
      <c r="AH342" s="338"/>
    </row>
    <row r="343" spans="1:34" ht="25.5">
      <c r="A343" s="437"/>
      <c r="B343" s="323" t="s">
        <v>610</v>
      </c>
      <c r="C343" s="323" t="s">
        <v>611</v>
      </c>
      <c r="D343" s="323"/>
      <c r="E343" s="327"/>
      <c r="F343" s="371" t="s">
        <v>275</v>
      </c>
      <c r="G343" s="337"/>
      <c r="H343" s="337"/>
      <c r="I343" s="339"/>
      <c r="J343" s="338" t="s">
        <v>286</v>
      </c>
      <c r="K343" s="465" t="s">
        <v>612</v>
      </c>
      <c r="L343" s="338"/>
      <c r="M343" s="338" t="s">
        <v>483</v>
      </c>
      <c r="N343" s="338"/>
      <c r="O343" s="338"/>
      <c r="P343" s="338"/>
      <c r="Q343" s="338"/>
      <c r="R343" s="338"/>
      <c r="S343" s="338"/>
      <c r="T343" s="338"/>
      <c r="U343" s="338">
        <v>0</v>
      </c>
      <c r="V343" s="338"/>
      <c r="W343" s="338"/>
      <c r="X343" s="338"/>
      <c r="Y343" s="338"/>
      <c r="Z343" s="353"/>
      <c r="AA343" s="353"/>
      <c r="AB343" s="353"/>
      <c r="AC343" s="353"/>
      <c r="AD343" s="353"/>
      <c r="AE343" s="312"/>
      <c r="AF343" s="312"/>
      <c r="AG343" s="312"/>
      <c r="AH343" s="338"/>
    </row>
    <row r="344" spans="1:34" ht="38.25">
      <c r="A344" s="437"/>
      <c r="B344" s="323" t="s">
        <v>421</v>
      </c>
      <c r="C344" s="323" t="s">
        <v>422</v>
      </c>
      <c r="D344" s="323"/>
      <c r="E344" s="327"/>
      <c r="F344" s="371" t="s">
        <v>275</v>
      </c>
      <c r="G344" s="337"/>
      <c r="H344" s="337"/>
      <c r="I344" s="339" t="s">
        <v>273</v>
      </c>
      <c r="J344" s="338" t="s">
        <v>285</v>
      </c>
      <c r="K344" s="339" t="s">
        <v>683</v>
      </c>
      <c r="L344" s="338"/>
      <c r="M344" s="338" t="s">
        <v>483</v>
      </c>
      <c r="N344" s="338"/>
      <c r="O344" s="338"/>
      <c r="P344" s="338"/>
      <c r="Q344" s="338"/>
      <c r="R344" s="338"/>
      <c r="S344" s="338"/>
      <c r="T344" s="338"/>
      <c r="U344" s="338">
        <v>0</v>
      </c>
      <c r="V344" s="338"/>
      <c r="W344" s="338"/>
      <c r="X344" s="338"/>
      <c r="Y344" s="338"/>
      <c r="Z344" s="353"/>
      <c r="AA344" s="353"/>
      <c r="AB344" s="353"/>
      <c r="AC344" s="353"/>
      <c r="AD344" s="353"/>
      <c r="AE344" s="312"/>
      <c r="AF344" s="312"/>
      <c r="AG344" s="312"/>
      <c r="AH344" s="338"/>
    </row>
    <row r="345" spans="1:34">
      <c r="A345" s="437"/>
      <c r="B345" s="323"/>
      <c r="C345" s="323" t="s">
        <v>1056</v>
      </c>
      <c r="D345" s="323"/>
      <c r="E345" s="327"/>
      <c r="F345" s="371" t="s">
        <v>275</v>
      </c>
      <c r="G345" s="337"/>
      <c r="H345" s="337"/>
      <c r="I345" s="339" t="s">
        <v>273</v>
      </c>
      <c r="J345" s="338"/>
      <c r="K345" s="339" t="s">
        <v>1026</v>
      </c>
      <c r="L345" s="338"/>
      <c r="M345" s="338" t="s">
        <v>483</v>
      </c>
      <c r="N345" s="338"/>
      <c r="O345" s="338"/>
      <c r="P345" s="338"/>
      <c r="Q345" s="338"/>
      <c r="R345" s="338"/>
      <c r="S345" s="338"/>
      <c r="T345" s="338"/>
      <c r="U345" s="338">
        <v>0</v>
      </c>
      <c r="V345" s="338"/>
      <c r="W345" s="338"/>
      <c r="X345" s="338"/>
      <c r="Y345" s="338"/>
      <c r="Z345" s="353"/>
      <c r="AA345" s="353"/>
      <c r="AB345" s="353"/>
      <c r="AC345" s="353"/>
      <c r="AD345" s="353"/>
      <c r="AE345" s="312"/>
      <c r="AF345" s="312"/>
      <c r="AG345" s="312"/>
      <c r="AH345" s="338"/>
    </row>
    <row r="346" spans="1:34" ht="25.5">
      <c r="A346" s="437"/>
      <c r="B346" s="323" t="s">
        <v>699</v>
      </c>
      <c r="C346" s="323" t="s">
        <v>608</v>
      </c>
      <c r="D346" s="323"/>
      <c r="E346" s="327"/>
      <c r="F346" s="371" t="s">
        <v>275</v>
      </c>
      <c r="G346" s="337"/>
      <c r="H346" s="337"/>
      <c r="I346" s="339" t="s">
        <v>273</v>
      </c>
      <c r="J346" s="338" t="s">
        <v>286</v>
      </c>
      <c r="K346" s="339" t="s">
        <v>1026</v>
      </c>
      <c r="L346" s="338"/>
      <c r="M346" s="338" t="s">
        <v>483</v>
      </c>
      <c r="N346" s="338"/>
      <c r="O346" s="338"/>
      <c r="P346" s="338"/>
      <c r="Q346" s="338"/>
      <c r="R346" s="338"/>
      <c r="S346" s="338"/>
      <c r="T346" s="338"/>
      <c r="U346" s="338">
        <v>0</v>
      </c>
      <c r="V346" s="338"/>
      <c r="W346" s="338"/>
      <c r="X346" s="338"/>
      <c r="Y346" s="338"/>
      <c r="Z346" s="353"/>
      <c r="AA346" s="353"/>
      <c r="AB346" s="353"/>
      <c r="AC346" s="353"/>
      <c r="AD346" s="353"/>
      <c r="AE346" s="312"/>
      <c r="AF346" s="312"/>
      <c r="AG346" s="312"/>
      <c r="AH346" s="338"/>
    </row>
    <row r="347" spans="1:34" ht="51">
      <c r="A347" s="437"/>
      <c r="B347" s="323" t="s">
        <v>460</v>
      </c>
      <c r="C347" s="323" t="s">
        <v>1060</v>
      </c>
      <c r="D347" s="323"/>
      <c r="E347" s="327"/>
      <c r="F347" s="371" t="s">
        <v>275</v>
      </c>
      <c r="G347" s="339" t="s">
        <v>273</v>
      </c>
      <c r="H347" s="339"/>
      <c r="I347" s="339"/>
      <c r="J347" s="338" t="s">
        <v>288</v>
      </c>
      <c r="K347" s="339" t="s">
        <v>461</v>
      </c>
      <c r="L347" s="338"/>
      <c r="M347" s="338" t="s">
        <v>483</v>
      </c>
      <c r="N347" s="338"/>
      <c r="O347" s="338"/>
      <c r="P347" s="338"/>
      <c r="Q347" s="338"/>
      <c r="R347" s="338"/>
      <c r="S347" s="338"/>
      <c r="T347" s="338"/>
      <c r="U347" s="338">
        <v>0</v>
      </c>
      <c r="V347" s="338"/>
      <c r="W347" s="338"/>
      <c r="X347" s="338"/>
      <c r="Y347" s="338"/>
      <c r="Z347" s="353"/>
      <c r="AA347" s="353"/>
      <c r="AB347" s="353"/>
      <c r="AC347" s="353"/>
      <c r="AD347" s="353"/>
      <c r="AE347" s="312"/>
      <c r="AF347" s="312"/>
      <c r="AG347" s="312"/>
      <c r="AH347" s="338"/>
    </row>
    <row r="348" spans="1:34" s="447" customFormat="1" ht="25.5">
      <c r="A348" s="441">
        <v>47</v>
      </c>
      <c r="B348" s="442" t="s">
        <v>1055</v>
      </c>
      <c r="C348" s="442" t="s">
        <v>697</v>
      </c>
      <c r="D348" s="442"/>
      <c r="E348" s="442"/>
      <c r="F348" s="443"/>
      <c r="G348" s="444"/>
      <c r="H348" s="444"/>
      <c r="I348" s="444" t="s">
        <v>273</v>
      </c>
      <c r="J348" s="444"/>
      <c r="K348" s="444"/>
      <c r="L348" s="444"/>
      <c r="M348" s="444" t="s">
        <v>483</v>
      </c>
      <c r="N348" s="444"/>
      <c r="O348" s="444"/>
      <c r="P348" s="444"/>
      <c r="Q348" s="444"/>
      <c r="R348" s="444"/>
      <c r="S348" s="444"/>
      <c r="T348" s="444"/>
      <c r="U348" s="444">
        <v>0</v>
      </c>
      <c r="V348" s="444"/>
      <c r="W348" s="444"/>
      <c r="X348" s="444"/>
      <c r="Y348" s="444"/>
      <c r="Z348" s="445"/>
      <c r="AA348" s="445"/>
      <c r="AB348" s="445"/>
      <c r="AC348" s="445"/>
      <c r="AD348" s="445"/>
      <c r="AE348" s="446"/>
      <c r="AF348" s="446"/>
      <c r="AG348" s="446"/>
      <c r="AH348" s="444"/>
    </row>
    <row r="349" spans="1:34" ht="51">
      <c r="A349" s="437"/>
      <c r="B349" s="434" t="s">
        <v>414</v>
      </c>
      <c r="C349" s="323" t="s">
        <v>370</v>
      </c>
      <c r="D349" s="323" t="s">
        <v>1057</v>
      </c>
      <c r="E349" s="327"/>
      <c r="F349" s="371" t="s">
        <v>275</v>
      </c>
      <c r="G349" s="337"/>
      <c r="H349" s="337"/>
      <c r="I349" s="339" t="s">
        <v>273</v>
      </c>
      <c r="J349" s="338" t="s">
        <v>286</v>
      </c>
      <c r="K349" s="339"/>
      <c r="L349" s="338"/>
      <c r="M349" s="338" t="s">
        <v>483</v>
      </c>
      <c r="N349" s="338"/>
      <c r="O349" s="338"/>
      <c r="P349" s="338"/>
      <c r="Q349" s="338"/>
      <c r="R349" s="338"/>
      <c r="S349" s="338"/>
      <c r="T349" s="338"/>
      <c r="U349" s="338">
        <v>0</v>
      </c>
      <c r="V349" s="338"/>
      <c r="W349" s="338"/>
      <c r="X349" s="338"/>
      <c r="Y349" s="338"/>
      <c r="Z349" s="353"/>
      <c r="AA349" s="353"/>
      <c r="AB349" s="353"/>
      <c r="AC349" s="353"/>
      <c r="AD349" s="353"/>
      <c r="AE349" s="312"/>
      <c r="AF349" s="312"/>
      <c r="AG349" s="312"/>
      <c r="AH349" s="338"/>
    </row>
    <row r="350" spans="1:34" s="352" customFormat="1" ht="38.25">
      <c r="A350" s="437"/>
      <c r="B350" s="323" t="s">
        <v>361</v>
      </c>
      <c r="C350" s="323" t="s">
        <v>1059</v>
      </c>
      <c r="D350" s="323"/>
      <c r="E350" s="323"/>
      <c r="F350" s="371" t="s">
        <v>275</v>
      </c>
      <c r="G350" s="339"/>
      <c r="H350" s="339"/>
      <c r="I350" s="339" t="s">
        <v>273</v>
      </c>
      <c r="J350" s="339" t="s">
        <v>287</v>
      </c>
      <c r="K350" s="339" t="s">
        <v>263</v>
      </c>
      <c r="L350" s="339"/>
      <c r="M350" s="339" t="s">
        <v>483</v>
      </c>
      <c r="N350" s="339"/>
      <c r="O350" s="339"/>
      <c r="P350" s="338"/>
      <c r="Q350" s="339"/>
      <c r="R350" s="339"/>
      <c r="S350" s="339"/>
      <c r="T350" s="339"/>
      <c r="U350" s="338">
        <v>0</v>
      </c>
      <c r="V350" s="339" t="s">
        <v>363</v>
      </c>
      <c r="W350" s="339"/>
      <c r="X350" s="338"/>
      <c r="Y350" s="339"/>
      <c r="Z350" s="356"/>
      <c r="AA350" s="356"/>
      <c r="AB350" s="356"/>
      <c r="AC350" s="356"/>
      <c r="AD350" s="356"/>
      <c r="AE350" s="351"/>
      <c r="AF350" s="351"/>
      <c r="AG350" s="351"/>
      <c r="AH350" s="339"/>
    </row>
    <row r="351" spans="1:34" s="352" customFormat="1" ht="25.5">
      <c r="A351" s="437"/>
      <c r="B351" s="323" t="s">
        <v>1061</v>
      </c>
      <c r="C351" s="323" t="s">
        <v>1062</v>
      </c>
      <c r="D351" s="323"/>
      <c r="E351" s="323"/>
      <c r="F351" s="371" t="s">
        <v>275</v>
      </c>
      <c r="G351" s="339"/>
      <c r="H351" s="339"/>
      <c r="I351" s="339" t="s">
        <v>273</v>
      </c>
      <c r="J351" s="339"/>
      <c r="K351" s="465" t="s">
        <v>1063</v>
      </c>
      <c r="L351" s="339"/>
      <c r="M351" s="339" t="s">
        <v>483</v>
      </c>
      <c r="N351" s="339"/>
      <c r="O351" s="339"/>
      <c r="P351" s="338"/>
      <c r="Q351" s="339"/>
      <c r="R351" s="339"/>
      <c r="S351" s="339"/>
      <c r="T351" s="339"/>
      <c r="U351" s="338">
        <v>0</v>
      </c>
      <c r="V351" s="339" t="s">
        <v>363</v>
      </c>
      <c r="W351" s="339"/>
      <c r="X351" s="338"/>
      <c r="Y351" s="339"/>
      <c r="Z351" s="356"/>
      <c r="AA351" s="356"/>
      <c r="AB351" s="356"/>
      <c r="AC351" s="356"/>
      <c r="AD351" s="356"/>
      <c r="AE351" s="351"/>
      <c r="AF351" s="351"/>
      <c r="AG351" s="351"/>
      <c r="AH351" s="339"/>
    </row>
    <row r="352" spans="1:34">
      <c r="A352" s="437"/>
      <c r="B352" s="323"/>
      <c r="C352" s="324"/>
      <c r="D352" s="324"/>
      <c r="E352" s="327"/>
      <c r="F352" s="371"/>
      <c r="G352" s="337"/>
      <c r="H352" s="337"/>
      <c r="I352" s="339"/>
      <c r="J352" s="338"/>
      <c r="K352" s="338"/>
      <c r="L352" s="338"/>
      <c r="M352" s="338"/>
      <c r="N352" s="338"/>
      <c r="O352" s="338"/>
      <c r="P352" s="338"/>
      <c r="Q352" s="338"/>
      <c r="R352" s="338"/>
      <c r="S352" s="338"/>
      <c r="T352" s="338"/>
      <c r="U352" s="337"/>
      <c r="V352" s="338"/>
      <c r="W352" s="338"/>
      <c r="X352" s="338"/>
      <c r="Y352" s="338"/>
      <c r="Z352" s="353"/>
      <c r="AA352" s="353"/>
      <c r="AB352" s="353"/>
      <c r="AC352" s="353"/>
      <c r="AD352" s="353"/>
      <c r="AE352" s="312"/>
      <c r="AF352" s="312"/>
      <c r="AG352" s="312"/>
      <c r="AH352" s="338"/>
    </row>
    <row r="353" spans="1:34" ht="18.75" thickBot="1">
      <c r="A353" s="474"/>
      <c r="B353" s="475"/>
      <c r="C353" s="475"/>
      <c r="D353" s="475"/>
      <c r="E353" s="475"/>
      <c r="F353" s="476"/>
      <c r="G353" s="477"/>
      <c r="H353" s="477"/>
      <c r="I353" s="477"/>
      <c r="J353" s="477"/>
      <c r="K353" s="477"/>
      <c r="L353" s="477"/>
      <c r="M353" s="477"/>
      <c r="N353" s="477"/>
      <c r="O353" s="477"/>
      <c r="P353" s="477"/>
      <c r="Q353" s="477"/>
      <c r="R353" s="477"/>
      <c r="S353" s="477"/>
      <c r="T353" s="477"/>
      <c r="U353" s="477"/>
      <c r="V353" s="477"/>
      <c r="W353" s="477"/>
      <c r="X353" s="477"/>
      <c r="Y353" s="477"/>
      <c r="Z353" s="491"/>
      <c r="AA353" s="491"/>
      <c r="AB353" s="491"/>
      <c r="AC353" s="491"/>
      <c r="AD353" s="491"/>
      <c r="AE353" s="466"/>
      <c r="AF353" s="466"/>
      <c r="AG353" s="466"/>
      <c r="AH353" s="482"/>
    </row>
    <row r="354" spans="1:34" s="104" customFormat="1" ht="16.5" thickTop="1">
      <c r="A354" s="484" t="s">
        <v>254</v>
      </c>
      <c r="B354" s="325"/>
      <c r="C354" s="325"/>
      <c r="D354" s="325"/>
      <c r="E354" s="325"/>
      <c r="F354" s="372"/>
      <c r="G354" s="340"/>
      <c r="H354" s="340"/>
      <c r="I354" s="340"/>
      <c r="J354" s="340"/>
      <c r="K354" s="340"/>
      <c r="L354" s="340"/>
      <c r="M354" s="340"/>
      <c r="N354" s="340"/>
      <c r="O354" s="340"/>
      <c r="P354" s="340"/>
      <c r="Q354" s="340"/>
      <c r="R354" s="340"/>
      <c r="S354" s="340"/>
      <c r="T354" s="340"/>
      <c r="U354" s="340"/>
      <c r="V354" s="340"/>
      <c r="W354" s="340"/>
      <c r="X354" s="340"/>
      <c r="Y354" s="340"/>
      <c r="Z354" s="358"/>
      <c r="AA354" s="358"/>
      <c r="AB354" s="358"/>
      <c r="AC354" s="358"/>
      <c r="AD354" s="358"/>
      <c r="AE354" s="88"/>
      <c r="AF354" s="291"/>
      <c r="AG354" s="298"/>
      <c r="AH354" s="492"/>
    </row>
    <row r="355" spans="1:34">
      <c r="A355" s="474"/>
      <c r="B355" s="475"/>
      <c r="C355" s="475"/>
      <c r="D355" s="475"/>
      <c r="E355" s="475"/>
      <c r="F355" s="476"/>
      <c r="G355" s="477"/>
      <c r="H355" s="477"/>
      <c r="I355" s="477"/>
      <c r="J355" s="477"/>
      <c r="K355" s="477"/>
      <c r="L355" s="477"/>
      <c r="M355" s="477"/>
      <c r="N355" s="477"/>
      <c r="O355" s="477"/>
      <c r="P355" s="477"/>
      <c r="Q355" s="477"/>
      <c r="R355" s="477"/>
      <c r="S355" s="477"/>
      <c r="T355" s="477"/>
      <c r="U355" s="477"/>
      <c r="V355" s="477"/>
      <c r="W355" s="477"/>
      <c r="X355" s="477"/>
      <c r="Y355" s="477"/>
      <c r="Z355" s="491"/>
      <c r="AA355" s="491"/>
      <c r="AB355" s="491"/>
      <c r="AC355" s="491"/>
      <c r="AD355" s="491"/>
      <c r="AE355" s="466"/>
      <c r="AF355" s="466"/>
      <c r="AG355" s="466"/>
      <c r="AH355" s="482"/>
    </row>
    <row r="356" spans="1:34" ht="12.75">
      <c r="A356" s="503" t="s">
        <v>255</v>
      </c>
      <c r="B356" s="322"/>
      <c r="C356" s="322"/>
      <c r="D356" s="322"/>
      <c r="E356" s="322"/>
      <c r="F356" s="370"/>
      <c r="G356" s="336"/>
      <c r="H356" s="336"/>
      <c r="I356" s="336"/>
      <c r="J356" s="336"/>
      <c r="K356" s="336"/>
      <c r="L356" s="336"/>
      <c r="M356" s="336"/>
      <c r="N356" s="336"/>
      <c r="O356" s="336"/>
      <c r="P356" s="336"/>
      <c r="Q356" s="336"/>
      <c r="R356" s="336"/>
      <c r="S356" s="336"/>
      <c r="T356" s="336"/>
      <c r="U356" s="336"/>
      <c r="V356" s="336"/>
      <c r="W356" s="336"/>
      <c r="X356" s="336"/>
      <c r="Y356" s="336"/>
      <c r="Z356" s="354"/>
      <c r="AA356" s="354"/>
      <c r="AB356" s="354"/>
      <c r="AC356" s="354"/>
      <c r="AD356" s="354"/>
      <c r="AE356" s="314"/>
      <c r="AF356" s="314"/>
      <c r="AG356" s="314"/>
      <c r="AH356" s="487"/>
    </row>
    <row r="357" spans="1:34">
      <c r="A357" s="437"/>
      <c r="B357" s="323"/>
      <c r="C357" s="324"/>
      <c r="D357" s="324"/>
      <c r="E357" s="327"/>
      <c r="F357" s="371"/>
      <c r="G357" s="338"/>
      <c r="H357" s="338"/>
      <c r="I357" s="338"/>
      <c r="J357" s="338"/>
      <c r="K357" s="338"/>
      <c r="L357" s="338"/>
      <c r="M357" s="338"/>
      <c r="N357" s="338"/>
      <c r="O357" s="338"/>
      <c r="P357" s="338"/>
      <c r="Q357" s="338"/>
      <c r="R357" s="338"/>
      <c r="S357" s="338"/>
      <c r="T357" s="338"/>
      <c r="U357" s="337"/>
      <c r="V357" s="338"/>
      <c r="W357" s="338"/>
      <c r="X357" s="338"/>
      <c r="Y357" s="338"/>
      <c r="Z357" s="353"/>
      <c r="AA357" s="353"/>
      <c r="AB357" s="353"/>
      <c r="AC357" s="353"/>
      <c r="AD357" s="353"/>
      <c r="AE357" s="312"/>
      <c r="AF357" s="312"/>
      <c r="AG357" s="312"/>
      <c r="AH357" s="338"/>
    </row>
    <row r="358" spans="1:34" s="447" customFormat="1" ht="25.5">
      <c r="A358" s="441">
        <v>48</v>
      </c>
      <c r="B358" s="442" t="s">
        <v>1067</v>
      </c>
      <c r="C358" s="442" t="s">
        <v>1068</v>
      </c>
      <c r="D358" s="442"/>
      <c r="E358" s="442"/>
      <c r="F358" s="443"/>
      <c r="G358" s="444"/>
      <c r="H358" s="444"/>
      <c r="I358" s="444" t="s">
        <v>273</v>
      </c>
      <c r="J358" s="444"/>
      <c r="K358" s="444"/>
      <c r="L358" s="444"/>
      <c r="M358" s="444" t="s">
        <v>483</v>
      </c>
      <c r="N358" s="444"/>
      <c r="O358" s="444"/>
      <c r="P358" s="444"/>
      <c r="Q358" s="444"/>
      <c r="R358" s="444"/>
      <c r="S358" s="444"/>
      <c r="T358" s="444"/>
      <c r="U358" s="444">
        <v>0</v>
      </c>
      <c r="V358" s="444"/>
      <c r="W358" s="444"/>
      <c r="X358" s="444"/>
      <c r="Y358" s="444"/>
      <c r="Z358" s="445"/>
      <c r="AA358" s="445"/>
      <c r="AB358" s="445"/>
      <c r="AC358" s="445"/>
      <c r="AD358" s="445"/>
      <c r="AE358" s="446"/>
      <c r="AF358" s="446"/>
      <c r="AG358" s="446"/>
      <c r="AH358" s="444"/>
    </row>
    <row r="359" spans="1:34" ht="38.25">
      <c r="A359" s="437"/>
      <c r="B359" s="323" t="s">
        <v>843</v>
      </c>
      <c r="C359" s="323" t="s">
        <v>844</v>
      </c>
      <c r="D359" s="323"/>
      <c r="E359" s="323"/>
      <c r="F359" s="371"/>
      <c r="G359" s="339"/>
      <c r="H359" s="339"/>
      <c r="I359" s="339"/>
      <c r="J359" s="339"/>
      <c r="K359" s="338"/>
      <c r="L359" s="338"/>
      <c r="M359" s="339"/>
      <c r="N359" s="338"/>
      <c r="O359" s="338"/>
      <c r="P359" s="338"/>
      <c r="Q359" s="338"/>
      <c r="R359" s="338"/>
      <c r="S359" s="338"/>
      <c r="T359" s="338"/>
      <c r="U359" s="338">
        <v>0</v>
      </c>
      <c r="V359" s="338"/>
      <c r="W359" s="338"/>
      <c r="X359" s="338"/>
      <c r="Y359" s="338"/>
      <c r="Z359" s="353"/>
      <c r="AA359" s="353"/>
      <c r="AB359" s="353"/>
      <c r="AC359" s="353"/>
      <c r="AD359" s="353"/>
      <c r="AE359" s="312"/>
      <c r="AF359" s="312"/>
      <c r="AG359" s="312"/>
      <c r="AH359" s="338"/>
    </row>
    <row r="360" spans="1:34">
      <c r="A360" s="437"/>
      <c r="B360" s="323"/>
      <c r="C360" s="519" t="s">
        <v>1074</v>
      </c>
      <c r="D360" s="519" t="s">
        <v>1064</v>
      </c>
      <c r="E360" s="323"/>
      <c r="F360" s="371"/>
      <c r="G360" s="339"/>
      <c r="H360" s="339"/>
      <c r="I360" s="339"/>
      <c r="J360" s="339"/>
      <c r="K360" s="338"/>
      <c r="L360" s="338"/>
      <c r="M360" s="339"/>
      <c r="N360" s="338"/>
      <c r="O360" s="338"/>
      <c r="P360" s="338"/>
      <c r="Q360" s="338"/>
      <c r="R360" s="338"/>
      <c r="S360" s="338"/>
      <c r="T360" s="338"/>
      <c r="U360" s="338">
        <v>0</v>
      </c>
      <c r="V360" s="338"/>
      <c r="W360" s="338"/>
      <c r="X360" s="338"/>
      <c r="Y360" s="338"/>
      <c r="Z360" s="353"/>
      <c r="AA360" s="353"/>
      <c r="AB360" s="353"/>
      <c r="AC360" s="353"/>
      <c r="AD360" s="353"/>
      <c r="AE360" s="312"/>
      <c r="AF360" s="312"/>
      <c r="AG360" s="312"/>
      <c r="AH360" s="338"/>
    </row>
    <row r="361" spans="1:34" s="352" customFormat="1" ht="25.5">
      <c r="A361" s="437"/>
      <c r="B361" s="323" t="s">
        <v>1065</v>
      </c>
      <c r="C361" s="323" t="s">
        <v>1066</v>
      </c>
      <c r="D361" s="323"/>
      <c r="E361" s="323"/>
      <c r="F361" s="339"/>
      <c r="G361" s="339"/>
      <c r="H361" s="339"/>
      <c r="I361" s="339"/>
      <c r="J361" s="339"/>
      <c r="K361" s="339" t="s">
        <v>1069</v>
      </c>
      <c r="L361" s="339"/>
      <c r="M361" s="339"/>
      <c r="N361" s="339"/>
      <c r="O361" s="339"/>
      <c r="P361" s="339"/>
      <c r="Q361" s="339"/>
      <c r="R361" s="339"/>
      <c r="S361" s="339"/>
      <c r="T361" s="339"/>
      <c r="U361" s="339">
        <v>0</v>
      </c>
      <c r="V361" s="339"/>
      <c r="W361" s="339"/>
      <c r="X361" s="339"/>
      <c r="Y361" s="339"/>
      <c r="Z361" s="356"/>
      <c r="AA361" s="356"/>
      <c r="AB361" s="356"/>
      <c r="AC361" s="356"/>
      <c r="AD361" s="356"/>
      <c r="AE361" s="351"/>
      <c r="AF361" s="351"/>
      <c r="AG361" s="351"/>
      <c r="AH361" s="339"/>
    </row>
    <row r="362" spans="1:34">
      <c r="A362" s="437"/>
      <c r="B362" s="323"/>
      <c r="C362" s="323"/>
      <c r="D362" s="323"/>
      <c r="E362" s="323"/>
      <c r="F362" s="371"/>
      <c r="G362" s="339"/>
      <c r="H362" s="339"/>
      <c r="I362" s="339"/>
      <c r="J362" s="339"/>
      <c r="K362" s="338"/>
      <c r="L362" s="338"/>
      <c r="M362" s="338"/>
      <c r="N362" s="338"/>
      <c r="O362" s="338"/>
      <c r="P362" s="338"/>
      <c r="Q362" s="338"/>
      <c r="R362" s="338"/>
      <c r="S362" s="338"/>
      <c r="T362" s="338"/>
      <c r="U362" s="338"/>
      <c r="V362" s="338"/>
      <c r="W362" s="338"/>
      <c r="X362" s="338"/>
      <c r="Y362" s="338"/>
      <c r="Z362" s="353"/>
      <c r="AA362" s="353"/>
      <c r="AB362" s="353"/>
      <c r="AC362" s="353"/>
      <c r="AD362" s="353"/>
      <c r="AE362" s="312"/>
      <c r="AF362" s="312"/>
      <c r="AG362" s="312"/>
      <c r="AH362" s="338"/>
    </row>
    <row r="363" spans="1:34" ht="12.75">
      <c r="A363" s="503" t="s">
        <v>506</v>
      </c>
      <c r="B363" s="322"/>
      <c r="C363" s="322"/>
      <c r="D363" s="322"/>
      <c r="E363" s="322"/>
      <c r="F363" s="370"/>
      <c r="G363" s="336"/>
      <c r="H363" s="336"/>
      <c r="I363" s="336"/>
      <c r="J363" s="336"/>
      <c r="K363" s="336"/>
      <c r="L363" s="336"/>
      <c r="M363" s="336"/>
      <c r="N363" s="336"/>
      <c r="O363" s="336"/>
      <c r="P363" s="336"/>
      <c r="Q363" s="336"/>
      <c r="R363" s="336"/>
      <c r="S363" s="336"/>
      <c r="T363" s="336"/>
      <c r="U363" s="336"/>
      <c r="V363" s="336"/>
      <c r="W363" s="336"/>
      <c r="X363" s="336"/>
      <c r="Y363" s="336"/>
      <c r="Z363" s="354"/>
      <c r="AA363" s="354"/>
      <c r="AB363" s="354"/>
      <c r="AC363" s="354"/>
      <c r="AD363" s="354"/>
      <c r="AE363" s="314"/>
      <c r="AF363" s="314"/>
      <c r="AG363" s="314"/>
      <c r="AH363" s="487"/>
    </row>
    <row r="364" spans="1:34">
      <c r="A364" s="437"/>
      <c r="B364" s="323"/>
      <c r="C364" s="324"/>
      <c r="D364" s="324"/>
      <c r="E364" s="327"/>
      <c r="F364" s="371"/>
      <c r="G364" s="338"/>
      <c r="H364" s="338"/>
      <c r="I364" s="338"/>
      <c r="J364" s="338"/>
      <c r="K364" s="338"/>
      <c r="L364" s="338"/>
      <c r="M364" s="338"/>
      <c r="N364" s="338"/>
      <c r="O364" s="338"/>
      <c r="P364" s="338"/>
      <c r="Q364" s="338"/>
      <c r="R364" s="338"/>
      <c r="S364" s="338"/>
      <c r="T364" s="338"/>
      <c r="U364" s="337"/>
      <c r="V364" s="338"/>
      <c r="W364" s="338"/>
      <c r="X364" s="338"/>
      <c r="Y364" s="338"/>
      <c r="Z364" s="353"/>
      <c r="AA364" s="353"/>
      <c r="AB364" s="353"/>
      <c r="AC364" s="353"/>
      <c r="AD364" s="353"/>
      <c r="AE364" s="312"/>
      <c r="AF364" s="312"/>
      <c r="AG364" s="312"/>
      <c r="AH364" s="338"/>
    </row>
    <row r="365" spans="1:34" s="447" customFormat="1" ht="25.5">
      <c r="A365" s="441">
        <v>49</v>
      </c>
      <c r="B365" s="442" t="s">
        <v>1075</v>
      </c>
      <c r="C365" s="442" t="s">
        <v>1076</v>
      </c>
      <c r="D365" s="442"/>
      <c r="E365" s="442"/>
      <c r="F365" s="443"/>
      <c r="G365" s="444"/>
      <c r="H365" s="444"/>
      <c r="I365" s="444" t="s">
        <v>273</v>
      </c>
      <c r="J365" s="444"/>
      <c r="K365" s="444"/>
      <c r="L365" s="444"/>
      <c r="M365" s="444" t="s">
        <v>483</v>
      </c>
      <c r="N365" s="444"/>
      <c r="O365" s="444"/>
      <c r="P365" s="444"/>
      <c r="Q365" s="444"/>
      <c r="R365" s="444"/>
      <c r="S365" s="444"/>
      <c r="T365" s="444"/>
      <c r="U365" s="444">
        <v>0</v>
      </c>
      <c r="V365" s="444"/>
      <c r="W365" s="444"/>
      <c r="X365" s="444"/>
      <c r="Y365" s="444"/>
      <c r="Z365" s="445"/>
      <c r="AA365" s="445"/>
      <c r="AB365" s="445"/>
      <c r="AC365" s="445"/>
      <c r="AD365" s="445"/>
      <c r="AE365" s="446"/>
      <c r="AF365" s="446"/>
      <c r="AG365" s="446"/>
      <c r="AH365" s="444"/>
    </row>
    <row r="366" spans="1:34" ht="38.25">
      <c r="A366" s="437"/>
      <c r="B366" s="323" t="s">
        <v>406</v>
      </c>
      <c r="C366" s="323" t="s">
        <v>407</v>
      </c>
      <c r="D366" s="323"/>
      <c r="E366" s="323"/>
      <c r="F366" s="371"/>
      <c r="G366" s="339"/>
      <c r="H366" s="339"/>
      <c r="I366" s="339"/>
      <c r="J366" s="339" t="s">
        <v>288</v>
      </c>
      <c r="K366" s="465" t="s">
        <v>1077</v>
      </c>
      <c r="L366" s="338"/>
      <c r="M366" s="339" t="s">
        <v>483</v>
      </c>
      <c r="N366" s="338"/>
      <c r="O366" s="338"/>
      <c r="P366" s="338"/>
      <c r="Q366" s="338"/>
      <c r="R366" s="338"/>
      <c r="S366" s="338"/>
      <c r="T366" s="338"/>
      <c r="U366" s="338">
        <v>0</v>
      </c>
      <c r="V366" s="338"/>
      <c r="W366" s="338"/>
      <c r="X366" s="338"/>
      <c r="Y366" s="338"/>
      <c r="Z366" s="353"/>
      <c r="AA366" s="353"/>
      <c r="AB366" s="353"/>
      <c r="AC366" s="353"/>
      <c r="AD366" s="353"/>
      <c r="AE366" s="312"/>
      <c r="AF366" s="312"/>
      <c r="AG366" s="312"/>
      <c r="AH366" s="338"/>
    </row>
    <row r="367" spans="1:34" ht="38.25">
      <c r="A367" s="437"/>
      <c r="B367" s="323"/>
      <c r="C367" s="323" t="s">
        <v>1072</v>
      </c>
      <c r="D367" s="323"/>
      <c r="E367" s="323"/>
      <c r="F367" s="371"/>
      <c r="G367" s="339"/>
      <c r="H367" s="339"/>
      <c r="I367" s="339"/>
      <c r="J367" s="339"/>
      <c r="K367" s="338"/>
      <c r="L367" s="338"/>
      <c r="M367" s="339" t="s">
        <v>483</v>
      </c>
      <c r="N367" s="338"/>
      <c r="O367" s="338"/>
      <c r="P367" s="338"/>
      <c r="Q367" s="338"/>
      <c r="R367" s="338"/>
      <c r="S367" s="338"/>
      <c r="T367" s="338"/>
      <c r="U367" s="338">
        <v>0</v>
      </c>
      <c r="V367" s="338"/>
      <c r="W367" s="338"/>
      <c r="X367" s="338"/>
      <c r="Y367" s="338"/>
      <c r="Z367" s="353"/>
      <c r="AA367" s="353"/>
      <c r="AB367" s="353"/>
      <c r="AC367" s="353"/>
      <c r="AD367" s="353"/>
      <c r="AE367" s="312"/>
      <c r="AF367" s="312"/>
      <c r="AG367" s="312"/>
      <c r="AH367" s="338"/>
    </row>
    <row r="368" spans="1:34" ht="25.5">
      <c r="A368" s="437"/>
      <c r="B368" s="323"/>
      <c r="C368" s="323" t="s">
        <v>1073</v>
      </c>
      <c r="D368" s="323"/>
      <c r="E368" s="323"/>
      <c r="F368" s="371"/>
      <c r="G368" s="339"/>
      <c r="H368" s="339"/>
      <c r="I368" s="339"/>
      <c r="J368" s="339"/>
      <c r="K368" s="338"/>
      <c r="L368" s="338"/>
      <c r="M368" s="339" t="s">
        <v>483</v>
      </c>
      <c r="N368" s="338"/>
      <c r="O368" s="338"/>
      <c r="P368" s="338"/>
      <c r="Q368" s="338"/>
      <c r="R368" s="338"/>
      <c r="S368" s="338"/>
      <c r="T368" s="338"/>
      <c r="U368" s="338">
        <v>0</v>
      </c>
      <c r="V368" s="338"/>
      <c r="W368" s="338"/>
      <c r="X368" s="338"/>
      <c r="Y368" s="338"/>
      <c r="Z368" s="353"/>
      <c r="AA368" s="353"/>
      <c r="AB368" s="353"/>
      <c r="AC368" s="353"/>
      <c r="AD368" s="353"/>
      <c r="AE368" s="312"/>
      <c r="AF368" s="312"/>
      <c r="AG368" s="312"/>
      <c r="AH368" s="338"/>
    </row>
    <row r="369" spans="1:34">
      <c r="A369" s="437"/>
      <c r="B369" s="323"/>
      <c r="C369" s="323"/>
      <c r="D369" s="323"/>
      <c r="E369" s="323"/>
      <c r="F369" s="371"/>
      <c r="G369" s="339"/>
      <c r="H369" s="339"/>
      <c r="I369" s="339"/>
      <c r="J369" s="339"/>
      <c r="K369" s="338"/>
      <c r="L369" s="338"/>
      <c r="M369" s="338"/>
      <c r="N369" s="338"/>
      <c r="O369" s="338"/>
      <c r="P369" s="338"/>
      <c r="Q369" s="338"/>
      <c r="R369" s="338"/>
      <c r="S369" s="338"/>
      <c r="T369" s="338"/>
      <c r="U369" s="338"/>
      <c r="V369" s="338"/>
      <c r="W369" s="338"/>
      <c r="X369" s="338"/>
      <c r="Y369" s="338"/>
      <c r="Z369" s="353"/>
      <c r="AA369" s="353"/>
      <c r="AB369" s="353"/>
      <c r="AC369" s="353"/>
      <c r="AD369" s="353"/>
      <c r="AE369" s="312"/>
      <c r="AF369" s="312"/>
      <c r="AG369" s="312"/>
      <c r="AH369" s="338"/>
    </row>
    <row r="370" spans="1:34" ht="18.75" thickBot="1">
      <c r="A370" s="474"/>
      <c r="B370" s="475"/>
      <c r="C370" s="475"/>
      <c r="D370" s="475"/>
      <c r="E370" s="475"/>
      <c r="F370" s="476"/>
      <c r="G370" s="477"/>
      <c r="H370" s="477"/>
      <c r="I370" s="477"/>
      <c r="J370" s="477"/>
      <c r="K370" s="477"/>
      <c r="L370" s="477"/>
      <c r="M370" s="477"/>
      <c r="N370" s="477"/>
      <c r="O370" s="477"/>
      <c r="P370" s="477"/>
      <c r="Q370" s="477"/>
      <c r="R370" s="477"/>
      <c r="S370" s="477"/>
      <c r="T370" s="477"/>
      <c r="U370" s="477"/>
      <c r="V370" s="477"/>
      <c r="W370" s="477"/>
      <c r="X370" s="477"/>
      <c r="Y370" s="477"/>
      <c r="Z370" s="491"/>
      <c r="AA370" s="491"/>
      <c r="AB370" s="491"/>
      <c r="AC370" s="491"/>
      <c r="AD370" s="491"/>
      <c r="AE370" s="466"/>
      <c r="AF370" s="466"/>
      <c r="AG370" s="466"/>
      <c r="AH370" s="482"/>
    </row>
    <row r="371" spans="1:34" s="104" customFormat="1" ht="16.5" thickTop="1">
      <c r="A371" s="484" t="s">
        <v>256</v>
      </c>
      <c r="B371" s="325"/>
      <c r="C371" s="325"/>
      <c r="D371" s="325"/>
      <c r="E371" s="325"/>
      <c r="F371" s="372"/>
      <c r="G371" s="340"/>
      <c r="H371" s="340"/>
      <c r="I371" s="340"/>
      <c r="J371" s="340"/>
      <c r="K371" s="340"/>
      <c r="L371" s="340"/>
      <c r="M371" s="340"/>
      <c r="N371" s="340"/>
      <c r="O371" s="340"/>
      <c r="P371" s="340"/>
      <c r="Q371" s="340"/>
      <c r="R371" s="340"/>
      <c r="S371" s="340"/>
      <c r="T371" s="340"/>
      <c r="U371" s="340"/>
      <c r="V371" s="340"/>
      <c r="W371" s="340"/>
      <c r="X371" s="340"/>
      <c r="Y371" s="340"/>
      <c r="Z371" s="358"/>
      <c r="AA371" s="358"/>
      <c r="AB371" s="358"/>
      <c r="AC371" s="358"/>
      <c r="AD371" s="358"/>
      <c r="AE371" s="88"/>
      <c r="AF371" s="291"/>
      <c r="AG371" s="298"/>
      <c r="AH371" s="492"/>
    </row>
    <row r="372" spans="1:34">
      <c r="A372" s="474"/>
      <c r="B372" s="475"/>
      <c r="C372" s="475"/>
      <c r="D372" s="475"/>
      <c r="E372" s="475"/>
      <c r="F372" s="476"/>
      <c r="G372" s="477"/>
      <c r="H372" s="477"/>
      <c r="I372" s="477"/>
      <c r="J372" s="477"/>
      <c r="K372" s="477"/>
      <c r="L372" s="477"/>
      <c r="M372" s="477"/>
      <c r="N372" s="477"/>
      <c r="O372" s="477"/>
      <c r="P372" s="477"/>
      <c r="Q372" s="477"/>
      <c r="R372" s="477"/>
      <c r="S372" s="477"/>
      <c r="T372" s="477"/>
      <c r="U372" s="477"/>
      <c r="V372" s="477"/>
      <c r="W372" s="477"/>
      <c r="X372" s="477"/>
      <c r="Y372" s="477"/>
      <c r="Z372" s="491"/>
      <c r="AA372" s="491"/>
      <c r="AB372" s="491"/>
      <c r="AC372" s="491"/>
      <c r="AD372" s="491"/>
      <c r="AE372" s="466"/>
      <c r="AF372" s="466"/>
      <c r="AG372" s="466"/>
      <c r="AH372" s="482"/>
    </row>
    <row r="373" spans="1:34" ht="12.75">
      <c r="A373" s="486" t="s">
        <v>257</v>
      </c>
      <c r="B373" s="322"/>
      <c r="C373" s="322"/>
      <c r="D373" s="322"/>
      <c r="E373" s="322"/>
      <c r="F373" s="370"/>
      <c r="G373" s="336"/>
      <c r="H373" s="336"/>
      <c r="I373" s="336"/>
      <c r="J373" s="336"/>
      <c r="K373" s="336"/>
      <c r="L373" s="336"/>
      <c r="M373" s="336"/>
      <c r="N373" s="336"/>
      <c r="O373" s="336"/>
      <c r="P373" s="336"/>
      <c r="Q373" s="336"/>
      <c r="R373" s="336"/>
      <c r="S373" s="336"/>
      <c r="T373" s="336"/>
      <c r="U373" s="336"/>
      <c r="V373" s="336"/>
      <c r="W373" s="336"/>
      <c r="X373" s="336"/>
      <c r="Y373" s="336"/>
      <c r="Z373" s="354"/>
      <c r="AA373" s="354"/>
      <c r="AB373" s="354"/>
      <c r="AC373" s="354"/>
      <c r="AD373" s="354"/>
      <c r="AE373" s="314"/>
      <c r="AF373" s="314"/>
      <c r="AG373" s="314"/>
      <c r="AH373" s="487"/>
    </row>
    <row r="374" spans="1:34">
      <c r="A374" s="437"/>
      <c r="B374" s="323"/>
      <c r="C374" s="323"/>
      <c r="D374" s="323"/>
      <c r="E374" s="323"/>
      <c r="F374" s="371"/>
      <c r="G374" s="339"/>
      <c r="H374" s="339"/>
      <c r="I374" s="339"/>
      <c r="J374" s="339"/>
      <c r="K374" s="338"/>
      <c r="L374" s="338"/>
      <c r="M374" s="338"/>
      <c r="N374" s="338"/>
      <c r="O374" s="338"/>
      <c r="P374" s="338"/>
      <c r="Q374" s="338"/>
      <c r="R374" s="338"/>
      <c r="S374" s="338"/>
      <c r="T374" s="338"/>
      <c r="U374" s="338"/>
      <c r="V374" s="338"/>
      <c r="W374" s="338"/>
      <c r="X374" s="338"/>
      <c r="Y374" s="338"/>
      <c r="Z374" s="353"/>
      <c r="AA374" s="353"/>
      <c r="AB374" s="353"/>
      <c r="AC374" s="353"/>
      <c r="AD374" s="353"/>
      <c r="AE374" s="312"/>
      <c r="AF374" s="312"/>
      <c r="AG374" s="312"/>
      <c r="AH374" s="338"/>
    </row>
    <row r="375" spans="1:34" s="447" customFormat="1" ht="38.25">
      <c r="A375" s="441">
        <v>50</v>
      </c>
      <c r="B375" s="442" t="s">
        <v>1070</v>
      </c>
      <c r="C375" s="442" t="s">
        <v>1071</v>
      </c>
      <c r="D375" s="442"/>
      <c r="E375" s="442"/>
      <c r="F375" s="443"/>
      <c r="G375" s="444"/>
      <c r="H375" s="444"/>
      <c r="I375" s="444" t="s">
        <v>273</v>
      </c>
      <c r="J375" s="444"/>
      <c r="K375" s="444"/>
      <c r="L375" s="444"/>
      <c r="M375" s="444" t="s">
        <v>483</v>
      </c>
      <c r="N375" s="444"/>
      <c r="O375" s="444"/>
      <c r="P375" s="444"/>
      <c r="Q375" s="444"/>
      <c r="R375" s="444"/>
      <c r="S375" s="444"/>
      <c r="T375" s="444"/>
      <c r="U375" s="444">
        <v>0</v>
      </c>
      <c r="V375" s="444"/>
      <c r="W375" s="444"/>
      <c r="X375" s="444"/>
      <c r="Y375" s="444"/>
      <c r="Z375" s="445"/>
      <c r="AA375" s="445"/>
      <c r="AB375" s="445"/>
      <c r="AC375" s="445"/>
      <c r="AD375" s="445"/>
      <c r="AE375" s="446"/>
      <c r="AF375" s="446"/>
      <c r="AG375" s="446"/>
      <c r="AH375" s="444"/>
    </row>
    <row r="376" spans="1:34" ht="25.5">
      <c r="A376" s="437"/>
      <c r="B376" s="394" t="s">
        <v>846</v>
      </c>
      <c r="C376" s="323" t="s">
        <v>847</v>
      </c>
      <c r="D376" s="390"/>
      <c r="E376" s="390"/>
      <c r="F376" s="371"/>
      <c r="G376" s="339"/>
      <c r="H376" s="339"/>
      <c r="I376" s="391"/>
      <c r="J376" s="339"/>
      <c r="K376" s="391"/>
      <c r="L376" s="338"/>
      <c r="M376" s="339"/>
      <c r="N376" s="392"/>
      <c r="O376" s="392"/>
      <c r="P376" s="338"/>
      <c r="Q376" s="392"/>
      <c r="R376" s="392"/>
      <c r="S376" s="338"/>
      <c r="T376" s="392"/>
      <c r="U376" s="338"/>
      <c r="V376" s="392"/>
      <c r="W376" s="338"/>
      <c r="X376" s="338"/>
      <c r="Y376" s="338"/>
      <c r="Z376" s="393"/>
      <c r="AA376" s="353"/>
      <c r="AB376" s="393"/>
      <c r="AC376" s="353"/>
      <c r="AD376" s="393"/>
      <c r="AE376" s="312"/>
      <c r="AF376" s="389"/>
      <c r="AG376" s="312"/>
      <c r="AH376" s="338"/>
    </row>
    <row r="377" spans="1:34">
      <c r="A377" s="493"/>
      <c r="B377" s="394"/>
      <c r="C377" s="323"/>
      <c r="D377" s="390"/>
      <c r="E377" s="390"/>
      <c r="F377" s="371"/>
      <c r="G377" s="391"/>
      <c r="H377" s="339"/>
      <c r="I377" s="391"/>
      <c r="J377" s="339"/>
      <c r="K377" s="392"/>
      <c r="L377" s="338"/>
      <c r="M377" s="338"/>
      <c r="N377" s="392"/>
      <c r="O377" s="392"/>
      <c r="P377" s="338"/>
      <c r="Q377" s="392"/>
      <c r="R377" s="392"/>
      <c r="S377" s="338"/>
      <c r="T377" s="392"/>
      <c r="U377" s="338"/>
      <c r="V377" s="392"/>
      <c r="W377" s="338"/>
      <c r="X377" s="392"/>
      <c r="Y377" s="338"/>
      <c r="Z377" s="393"/>
      <c r="AA377" s="353"/>
      <c r="AB377" s="393"/>
      <c r="AC377" s="353"/>
      <c r="AD377" s="393"/>
      <c r="AE377" s="312"/>
      <c r="AF377" s="389"/>
      <c r="AG377" s="312"/>
      <c r="AH377" s="338"/>
    </row>
    <row r="378" spans="1:34" ht="12.75">
      <c r="A378" s="486" t="s">
        <v>258</v>
      </c>
      <c r="B378" s="322"/>
      <c r="C378" s="322"/>
      <c r="D378" s="322"/>
      <c r="E378" s="322"/>
      <c r="F378" s="370"/>
      <c r="G378" s="336"/>
      <c r="H378" s="336"/>
      <c r="I378" s="336"/>
      <c r="J378" s="336"/>
      <c r="K378" s="336"/>
      <c r="L378" s="336"/>
      <c r="M378" s="336"/>
      <c r="N378" s="336"/>
      <c r="O378" s="336"/>
      <c r="P378" s="336"/>
      <c r="Q378" s="336"/>
      <c r="R378" s="336"/>
      <c r="S378" s="336"/>
      <c r="T378" s="336"/>
      <c r="U378" s="336"/>
      <c r="V378" s="336"/>
      <c r="W378" s="336"/>
      <c r="X378" s="336"/>
      <c r="Y378" s="336"/>
      <c r="Z378" s="354"/>
      <c r="AA378" s="354"/>
      <c r="AB378" s="354"/>
      <c r="AC378" s="354"/>
      <c r="AD378" s="354"/>
      <c r="AE378" s="314"/>
      <c r="AF378" s="314"/>
      <c r="AG378" s="314"/>
      <c r="AH378" s="487"/>
    </row>
    <row r="379" spans="1:34">
      <c r="A379" s="437"/>
      <c r="B379" s="323"/>
      <c r="C379" s="323"/>
      <c r="D379" s="323"/>
      <c r="E379" s="323"/>
      <c r="F379" s="371"/>
      <c r="G379" s="339"/>
      <c r="H379" s="339"/>
      <c r="I379" s="339"/>
      <c r="J379" s="339"/>
      <c r="K379" s="338"/>
      <c r="L379" s="338"/>
      <c r="M379" s="338"/>
      <c r="N379" s="338"/>
      <c r="O379" s="338"/>
      <c r="P379" s="338"/>
      <c r="Q379" s="338"/>
      <c r="R379" s="338"/>
      <c r="S379" s="338"/>
      <c r="T379" s="338"/>
      <c r="U379" s="338"/>
      <c r="V379" s="338"/>
      <c r="W379" s="338"/>
      <c r="X379" s="338"/>
      <c r="Y379" s="338"/>
      <c r="Z379" s="353"/>
      <c r="AA379" s="353"/>
      <c r="AB379" s="353"/>
      <c r="AC379" s="353"/>
      <c r="AD379" s="353"/>
      <c r="AE379" s="312"/>
      <c r="AF379" s="312"/>
      <c r="AG379" s="312"/>
      <c r="AH379" s="338"/>
    </row>
    <row r="380" spans="1:34">
      <c r="AC380" s="357"/>
      <c r="AD380" s="357"/>
    </row>
    <row r="381" spans="1:34" s="352" customFormat="1" ht="51.75" thickBot="1">
      <c r="A381" s="452" t="s">
        <v>297</v>
      </c>
      <c r="B381" s="453"/>
      <c r="C381" s="453"/>
      <c r="D381" s="453"/>
      <c r="E381" s="453" t="s">
        <v>273</v>
      </c>
      <c r="F381" s="373" t="s">
        <v>275</v>
      </c>
      <c r="G381" s="362" t="s">
        <v>273</v>
      </c>
      <c r="H381" s="362"/>
      <c r="I381" s="362" t="s">
        <v>273</v>
      </c>
      <c r="J381" s="362" t="s">
        <v>282</v>
      </c>
      <c r="K381" s="362"/>
      <c r="L381" s="362"/>
      <c r="M381" s="362" t="s">
        <v>483</v>
      </c>
      <c r="N381" s="362"/>
      <c r="O381" s="362"/>
      <c r="P381" s="362" t="s">
        <v>290</v>
      </c>
      <c r="Q381" s="362"/>
      <c r="R381" s="362" t="s">
        <v>296</v>
      </c>
      <c r="S381" s="362"/>
      <c r="T381" s="362"/>
      <c r="U381" s="349" t="s">
        <v>303</v>
      </c>
      <c r="V381" s="362"/>
      <c r="W381" s="362"/>
      <c r="X381" s="349" t="s">
        <v>497</v>
      </c>
      <c r="Y381" s="362"/>
      <c r="Z381" s="362"/>
      <c r="AA381" s="388" t="s">
        <v>329</v>
      </c>
      <c r="AB381" s="362"/>
      <c r="AC381" s="362"/>
      <c r="AD381" s="362"/>
      <c r="AE381" s="454"/>
      <c r="AF381" s="454"/>
      <c r="AG381" s="454"/>
      <c r="AH381" s="362"/>
    </row>
    <row r="382" spans="1:34" s="352" customFormat="1" ht="26.25" thickBot="1">
      <c r="A382" s="452" t="s">
        <v>298</v>
      </c>
      <c r="B382" s="453"/>
      <c r="C382" s="453"/>
      <c r="D382" s="453"/>
      <c r="E382" s="453" t="s">
        <v>274</v>
      </c>
      <c r="F382" s="373" t="s">
        <v>276</v>
      </c>
      <c r="G382" s="362" t="s">
        <v>280</v>
      </c>
      <c r="H382" s="362"/>
      <c r="I382" s="362" t="s">
        <v>280</v>
      </c>
      <c r="J382" s="362" t="s">
        <v>283</v>
      </c>
      <c r="K382" s="362"/>
      <c r="L382" s="362"/>
      <c r="M382" s="362" t="s">
        <v>486</v>
      </c>
      <c r="N382" s="362"/>
      <c r="O382" s="362"/>
      <c r="P382" s="362" t="s">
        <v>291</v>
      </c>
      <c r="Q382" s="362"/>
      <c r="R382" s="362" t="s">
        <v>280</v>
      </c>
      <c r="S382" s="362"/>
      <c r="T382" s="362"/>
      <c r="U382" s="350" t="s">
        <v>304</v>
      </c>
      <c r="V382" s="362"/>
      <c r="W382" s="362"/>
      <c r="X382" s="347" t="s">
        <v>498</v>
      </c>
      <c r="Y382" s="362"/>
      <c r="Z382" s="362"/>
      <c r="AA382" s="455"/>
      <c r="AB382" s="455"/>
      <c r="AC382" s="362"/>
      <c r="AD382" s="362"/>
      <c r="AE382" s="454"/>
      <c r="AF382" s="454"/>
      <c r="AG382" s="454"/>
      <c r="AH382" s="362"/>
    </row>
    <row r="383" spans="1:34" s="352" customFormat="1" ht="12.75">
      <c r="A383" s="456"/>
      <c r="B383" s="453"/>
      <c r="C383" s="453"/>
      <c r="D383" s="453"/>
      <c r="E383" s="453"/>
      <c r="F383" s="373" t="s">
        <v>277</v>
      </c>
      <c r="G383" s="362"/>
      <c r="H383" s="362"/>
      <c r="I383" s="362"/>
      <c r="J383" s="362" t="s">
        <v>285</v>
      </c>
      <c r="K383" s="362"/>
      <c r="L383" s="362"/>
      <c r="M383" s="362" t="s">
        <v>484</v>
      </c>
      <c r="N383" s="362"/>
      <c r="O383" s="362"/>
      <c r="P383" s="362" t="s">
        <v>292</v>
      </c>
      <c r="Q383" s="362"/>
      <c r="R383" s="362"/>
      <c r="S383" s="362"/>
      <c r="T383" s="362"/>
      <c r="U383" s="348" t="s">
        <v>305</v>
      </c>
      <c r="V383" s="362"/>
      <c r="W383" s="362"/>
      <c r="X383" s="346" t="s">
        <v>499</v>
      </c>
      <c r="Y383" s="362"/>
      <c r="Z383" s="362"/>
      <c r="AA383" s="362" t="s">
        <v>480</v>
      </c>
      <c r="AB383" s="362" t="s">
        <v>481</v>
      </c>
      <c r="AC383" s="362"/>
      <c r="AD383" s="362"/>
      <c r="AE383" s="454"/>
      <c r="AF383" s="454"/>
      <c r="AG383" s="454"/>
      <c r="AH383" s="362"/>
    </row>
    <row r="384" spans="1:34" s="352" customFormat="1" ht="12.75">
      <c r="A384" s="456"/>
      <c r="B384" s="453"/>
      <c r="C384" s="453"/>
      <c r="D384" s="453"/>
      <c r="E384" s="453"/>
      <c r="F384" s="373"/>
      <c r="G384" s="362"/>
      <c r="H384" s="362"/>
      <c r="I384" s="362"/>
      <c r="J384" s="362" t="s">
        <v>287</v>
      </c>
      <c r="K384" s="362"/>
      <c r="L384" s="362"/>
      <c r="M384" s="362" t="s">
        <v>485</v>
      </c>
      <c r="N384" s="362"/>
      <c r="O384" s="362"/>
      <c r="P384" s="362"/>
      <c r="Q384" s="362"/>
      <c r="R384" s="362"/>
      <c r="S384" s="362"/>
      <c r="T384" s="362"/>
      <c r="U384" s="346" t="s">
        <v>306</v>
      </c>
      <c r="V384" s="362"/>
      <c r="W384" s="362"/>
      <c r="X384" s="362"/>
      <c r="Y384" s="362"/>
      <c r="Z384" s="362"/>
      <c r="AA384" s="360" t="s">
        <v>482</v>
      </c>
      <c r="AB384" s="362"/>
      <c r="AC384" s="362"/>
      <c r="AD384" s="362"/>
      <c r="AE384" s="454"/>
      <c r="AF384" s="454"/>
      <c r="AG384" s="454"/>
      <c r="AH384" s="362"/>
    </row>
    <row r="385" spans="1:34" s="352" customFormat="1" ht="12.75">
      <c r="A385" s="456"/>
      <c r="B385" s="453"/>
      <c r="C385" s="453"/>
      <c r="D385" s="453"/>
      <c r="E385" s="453"/>
      <c r="F385" s="373"/>
      <c r="G385" s="362"/>
      <c r="H385" s="362"/>
      <c r="I385" s="362"/>
      <c r="J385" s="362" t="s">
        <v>286</v>
      </c>
      <c r="K385" s="362"/>
      <c r="L385" s="362"/>
      <c r="M385" s="362"/>
      <c r="N385" s="362"/>
      <c r="O385" s="362"/>
      <c r="P385" s="362"/>
      <c r="Q385" s="362"/>
      <c r="R385" s="362"/>
      <c r="S385" s="362"/>
      <c r="T385" s="362"/>
      <c r="U385" s="347" t="s">
        <v>307</v>
      </c>
      <c r="V385" s="362"/>
      <c r="W385" s="362"/>
      <c r="X385" s="362"/>
      <c r="Y385" s="362"/>
      <c r="Z385" s="362"/>
      <c r="AA385" s="360" t="s">
        <v>504</v>
      </c>
      <c r="AB385" s="362"/>
      <c r="AC385" s="362"/>
      <c r="AD385" s="362"/>
      <c r="AE385" s="454"/>
      <c r="AF385" s="454"/>
      <c r="AG385" s="454"/>
      <c r="AH385" s="362"/>
    </row>
    <row r="386" spans="1:34" s="352" customFormat="1" ht="26.25" thickBot="1">
      <c r="A386" s="456"/>
      <c r="B386" s="453"/>
      <c r="C386" s="453"/>
      <c r="D386" s="453"/>
      <c r="E386" s="453"/>
      <c r="F386" s="373"/>
      <c r="G386" s="362"/>
      <c r="H386" s="362"/>
      <c r="I386" s="362"/>
      <c r="J386" s="362" t="s">
        <v>284</v>
      </c>
      <c r="K386" s="362"/>
      <c r="L386" s="362"/>
      <c r="M386" s="362"/>
      <c r="N386" s="362"/>
      <c r="O386" s="362"/>
      <c r="P386" s="362"/>
      <c r="Q386" s="362"/>
      <c r="R386" s="362"/>
      <c r="S386" s="362"/>
      <c r="T386" s="362"/>
      <c r="U386" s="396" t="s">
        <v>45</v>
      </c>
      <c r="V386" s="362"/>
      <c r="W386" s="362"/>
      <c r="X386" s="362"/>
      <c r="Y386" s="362"/>
      <c r="Z386" s="362"/>
      <c r="AA386" s="388" t="s">
        <v>505</v>
      </c>
      <c r="AB386" s="362"/>
      <c r="AC386" s="362"/>
      <c r="AD386" s="362"/>
      <c r="AE386" s="454"/>
      <c r="AF386" s="454"/>
      <c r="AG386" s="454"/>
      <c r="AH386" s="362"/>
    </row>
    <row r="387" spans="1:34" s="352" customFormat="1" ht="13.5" thickBot="1">
      <c r="A387" s="456"/>
      <c r="B387" s="453"/>
      <c r="C387" s="453"/>
      <c r="D387" s="453"/>
      <c r="E387" s="453"/>
      <c r="F387" s="373"/>
      <c r="G387" s="362"/>
      <c r="H387" s="362"/>
      <c r="I387" s="362"/>
      <c r="J387" s="362" t="s">
        <v>288</v>
      </c>
      <c r="K387" s="362"/>
      <c r="L387" s="362"/>
      <c r="M387" s="362"/>
      <c r="N387" s="362"/>
      <c r="O387" s="362"/>
      <c r="P387" s="362"/>
      <c r="Q387" s="362"/>
      <c r="R387" s="362"/>
      <c r="S387" s="362"/>
      <c r="T387" s="362"/>
      <c r="U387" s="362"/>
      <c r="V387" s="362"/>
      <c r="W387" s="362"/>
      <c r="X387" s="362"/>
      <c r="Y387" s="362"/>
      <c r="Z387" s="362"/>
      <c r="AA387" s="455"/>
      <c r="AB387" s="455"/>
      <c r="AC387" s="362"/>
      <c r="AD387" s="362"/>
      <c r="AE387" s="454"/>
      <c r="AF387" s="454"/>
      <c r="AG387" s="454"/>
      <c r="AH387" s="362"/>
    </row>
    <row r="388" spans="1:34" s="362" customFormat="1" ht="12.75">
      <c r="A388" s="457"/>
      <c r="AA388" s="362" t="s">
        <v>480</v>
      </c>
      <c r="AB388" s="362" t="s">
        <v>481</v>
      </c>
    </row>
  </sheetData>
  <mergeCells count="2">
    <mergeCell ref="A1:AG2"/>
    <mergeCell ref="A3:S3"/>
  </mergeCells>
  <conditionalFormatting sqref="U363 U385 U392 U370:U373 U380:U381 U365 U353:U358 U325 U299:U314 U272 U266 U270 U264 U235:U242 U226 U228:U232 U210:U211 U215:U223 U244:U245 U249:U259 U207:U208 U123 U200:U201 U171:U181 U183:U184 U193:U196 U198 U61:U98 U102:U121 U125:U169 U275:U295 U316:U323 U331:U351 U44:U58 U17:U18 U32:U41 U29:U30 U27 U24 U12">
    <cfRule type="containsText" dxfId="134" priority="45" stopIfTrue="1" operator="containsText" text="käynnissä">
      <formula>NOT(ISERROR(SEARCH("käynnissä",U12)))</formula>
    </cfRule>
    <cfRule type="cellIs" dxfId="133" priority="46" stopIfTrue="1" operator="equal">
      <formula>0</formula>
    </cfRule>
    <cfRule type="containsText" dxfId="132" priority="47" stopIfTrue="1" operator="containsText" text="ei toteuteta">
      <formula>NOT(ISERROR(SEARCH("ei toteuteta",U12)))</formula>
    </cfRule>
    <cfRule type="containsText" dxfId="131" priority="48" stopIfTrue="1" operator="containsText" text="ei tietoja">
      <formula>NOT(ISERROR(SEARCH("ei tietoja",U12)))</formula>
    </cfRule>
    <cfRule type="containsText" dxfId="130" priority="49" stopIfTrue="1" operator="containsText" text="aloitettu">
      <formula>NOT(ISERROR(SEARCH("aloitettu",U12)))</formula>
    </cfRule>
    <cfRule type="containsText" dxfId="129" priority="50" stopIfTrue="1" operator="containsText" text="käynnissä">
      <formula>NOT(ISERROR(SEARCH("käynnissä",U12)))</formula>
    </cfRule>
    <cfRule type="cellIs" dxfId="128" priority="51" stopIfTrue="1" operator="equal">
      <formula>#REF!</formula>
    </cfRule>
  </conditionalFormatting>
  <conditionalFormatting sqref="U85">
    <cfRule type="containsText" dxfId="127" priority="40" stopIfTrue="1" operator="containsText" text="ei toteuteta">
      <formula>NOT(ISERROR(SEARCH("ei toteuteta",U85)))</formula>
    </cfRule>
    <cfRule type="containsText" dxfId="126" priority="41" stopIfTrue="1" operator="containsText" text="ei tietoja">
      <formula>NOT(ISERROR(SEARCH("ei tietoja",U85)))</formula>
    </cfRule>
    <cfRule type="containsText" dxfId="125" priority="42" stopIfTrue="1" operator="containsText" text="aloitettu">
      <formula>NOT(ISERROR(SEARCH("aloitettu",U85)))</formula>
    </cfRule>
    <cfRule type="containsText" dxfId="124" priority="43" stopIfTrue="1" operator="containsText" text="käynnissä">
      <formula>NOT(ISERROR(SEARCH("käynnissä",U85)))</formula>
    </cfRule>
    <cfRule type="cellIs" dxfId="123" priority="44" stopIfTrue="1" operator="equal">
      <formula>#REF!</formula>
    </cfRule>
  </conditionalFormatting>
  <conditionalFormatting sqref="X385 X363 X392 X370:X373 X380:X381 X365 X353:X358 X299:X314 X316:X319 X270:X273 X235:X242 X226 X228:X232 X210:X211 X215:X223 X244:X245 X249:X266 X207:X208 X123 X200:X201 X171:X181 X183:X184 X158:X169 X193:X196 X198 X61:X90 X92:X98 X102:X121 X125:X155 X275:X295 X325 X321:X323 X331:X349 X44:X58 X17:X18 X32:X41 X29:X30 X27 X24 X12">
    <cfRule type="containsText" dxfId="122" priority="37" stopIfTrue="1" operator="containsText" text="suuri kust+säästö">
      <formula>NOT(ISERROR(SEARCH("suuri kust+säästö",X12)))</formula>
    </cfRule>
    <cfRule type="containsText" dxfId="121" priority="38" stopIfTrue="1" operator="containsText" text="pieni kust.tehokkuus">
      <formula>NOT(ISERROR(SEARCH("pieni kust.tehokkuus",X12)))</formula>
    </cfRule>
    <cfRule type="containsText" dxfId="120" priority="39" stopIfTrue="1" operator="containsText" text="hyvä kust.tehokkuus">
      <formula>NOT(ISERROR(SEARCH("hyvä kust.tehokkuus",X12)))</formula>
    </cfRule>
  </conditionalFormatting>
  <conditionalFormatting sqref="U375">
    <cfRule type="containsText" dxfId="119" priority="4" stopIfTrue="1" operator="containsText" text="käynnissä">
      <formula>NOT(ISERROR(SEARCH("käynnissä",U375)))</formula>
    </cfRule>
    <cfRule type="cellIs" dxfId="118" priority="5" stopIfTrue="1" operator="equal">
      <formula>0</formula>
    </cfRule>
    <cfRule type="containsText" dxfId="117" priority="6" stopIfTrue="1" operator="containsText" text="ei toteuteta">
      <formula>NOT(ISERROR(SEARCH("ei toteuteta",U375)))</formula>
    </cfRule>
    <cfRule type="containsText" dxfId="116" priority="7" stopIfTrue="1" operator="containsText" text="ei tietoja">
      <formula>NOT(ISERROR(SEARCH("ei tietoja",U375)))</formula>
    </cfRule>
    <cfRule type="containsText" dxfId="115" priority="8" stopIfTrue="1" operator="containsText" text="aloitettu">
      <formula>NOT(ISERROR(SEARCH("aloitettu",U375)))</formula>
    </cfRule>
    <cfRule type="containsText" dxfId="114" priority="9" stopIfTrue="1" operator="containsText" text="käynnissä">
      <formula>NOT(ISERROR(SEARCH("käynnissä",U375)))</formula>
    </cfRule>
    <cfRule type="cellIs" dxfId="113" priority="10" stopIfTrue="1" operator="equal">
      <formula>#REF!</formula>
    </cfRule>
  </conditionalFormatting>
  <conditionalFormatting sqref="X375">
    <cfRule type="containsText" dxfId="112" priority="1" stopIfTrue="1" operator="containsText" text="suuri kust+säästö">
      <formula>NOT(ISERROR(SEARCH("suuri kust+säästö",X375)))</formula>
    </cfRule>
    <cfRule type="containsText" dxfId="111" priority="2" stopIfTrue="1" operator="containsText" text="pieni kust.tehokkuus">
      <formula>NOT(ISERROR(SEARCH("pieni kust.tehokkuus",X375)))</formula>
    </cfRule>
    <cfRule type="containsText" dxfId="110" priority="3" stopIfTrue="1" operator="containsText" text="hyvä kust.tehokkuus">
      <formula>NOT(ISERROR(SEARCH("hyvä kust.tehokkuus",X375)))</formula>
    </cfRule>
  </conditionalFormatting>
  <dataValidations count="10">
    <dataValidation type="list" allowBlank="1" showInputMessage="1" showErrorMessage="1" sqref="U357:U361 U331:U352 U375:U376 U257:U274 U237:U251 U202:U205 U187:U198 U162:U181 U140 U134:U138 U143:U159 U132 U103:U120 U94:U97 U71:U80 U83 U85:U92 U99:U101 U122:U130 U302:U309 U312:U322 U296 U277:U293 U208:U212 U324:U328 U216:U232 U364:U368 U43:U69 U10:U41">
      <formula1>#REF!</formula1>
    </dataValidation>
    <dataValidation type="list" allowBlank="1" showInputMessage="1" showErrorMessage="1" sqref="R364:R365 R375 R331:R352 R99:R101 R85:R92 R83 R237:R251 R122:R130 R312:R321 R302:R309 R216:R232 R103:R111 R208:R212 R257:R274 R296 R140 R94:R97 R357:R358 R191:R198 R277:R293 R324:R328 R202:R203 R134:R138 R71:R80 R200 R162:R181 R143:R159 R10:R41 R187:R189 R113:R120 R132 R43:R69">
      <formula1>$R$381:$R$382</formula1>
    </dataValidation>
    <dataValidation type="list" allowBlank="1" showInputMessage="1" showErrorMessage="1" sqref="M357:M361 M331:M352 M375:M376 M257:M274 M237:M251 M200 M202:M204 M187:M198 M162:M181 M140 M134:M138 M143:M159 M132 M103:M120 M94:M97 M71:M80 M83 M85:M92 M99:M101 M122:M130 M302:M309 M312:M321 M296 M277:M293 M208:M212 M324:M328 M216:M232 M364:M368 M43:M69 M10:M41">
      <formula1>#REF!</formula1>
    </dataValidation>
    <dataValidation type="list" allowBlank="1" showInputMessage="1" showErrorMessage="1" sqref="G375:H376 G331:H352 G85:H92 G212:H212 G237:H251 G83:H83 G122:H130 G312:H321 G302:H309 G103:H111 G364:H365 G10:H41 G71:H80 G143:H159 G277:H293 G257:H274 G216:H232 G296:H296 G94:H97 G324:H328 G357:H358 G162:H181 G99:H101 G208:H209 G200:H200 G134:H138 G202:H204 G187:H198 G113:H120 G132:H132 G43:H69">
      <formula1>$G$381:$G$382</formula1>
    </dataValidation>
    <dataValidation type="list" allowBlank="1" showInputMessage="1" showErrorMessage="1" sqref="F375:F376 F331:F352 F99:F101 F85:F92 F83 F237:F251 F122:F130 F312:F321 F302:F309 F216:F232 F103:F111 F10:F41 F143:F159 F208:F212 F364:F365 F277:F293 F257:F274 F296 F324:F328 F357:F358 F140 F94:F97 F71:F80 F202:F205 F187:F198 F200 F134:F138 F162:F181 F113:F120 F132 F43:F69">
      <formula1>$F$381:$F$383</formula1>
    </dataValidation>
    <dataValidation type="list" allowBlank="1" showInputMessage="1" showErrorMessage="1" sqref="E364:E365 E375 E331:E352 E10:E41 E189 E85:E92 E237:E242 E212 E94:E97 E99:E101 E123:E130 E312:E321 E302:E309 E83 E249:E251 E140 E208 E244:E245 E277:E293 E324:E328 E296 E143:E159 E357:E358 E257:E274 E216:E232 E162:E181 E187 E202 E71:E80 E194 E134:E138 E103:E120 E132 E43:E69">
      <formula1>$E$381:$E$382</formula1>
    </dataValidation>
    <dataValidation type="list" allowBlank="1" showInputMessage="1" showErrorMessage="1" sqref="J375:J376 J364:J368 J150:J154 J99:J101 J85:J92 J357:J361 J190:J191 J208:J212 J83 J40:J41 J122:J130 J312:J321 J302:J309 J140 J296 J10:J17 J25:J31 J216:J232 J324:J328 J277:J293 J143:J148 J134:J138 J19:J23 J156:J159 J257:J274 J237:J251 J43:J69 J202:J205 J71:J80 J200 J193:J198 J162:J181 J95:J97 J103:J110 J187:J188 J33:J38 J112:J120 J132 J331:J352">
      <formula1>$J$381:$J$388</formula1>
    </dataValidation>
    <dataValidation type="list" allowBlank="1" showInputMessage="1" showErrorMessage="1" sqref="X375:X376 X365:X368 X339:X340 X335:X337 X333 X304:X309 X122:X127 X237:X243 X61 X29:X40 X43:X58 X246:X248 X99:X101 X85:X92 X216:X221 X168:X171 X209:X211 X71:X80 X326:X328 X278:X293 X314:X317 X129:X130 X27 X104:X111 X24 X12:X13 X94:X97 X224:X232 X358:X361 X114:X120 X258:X274 X319:X321 X144:X145 X135:X137 X154:X155 X163:X166 X158 X63:X67 X188:X198 X203:X205 X17:X18 X173:X181 X148:X149 X342:X351">
      <formula1>$X$381:$X$384</formula1>
    </dataValidation>
    <dataValidation type="list" allowBlank="1" showInputMessage="1" showErrorMessage="1" sqref="I342:I352 I365:I369 I339:I340 I335:I337 I333 I304:I310 I237:I243 I61 I31 I40 I85:I92 I24 I216:I218 I224:I232 I64:I65 I155 I209:I212 I326:I328 I278:I294 I314:I317 I122:I127 I246:I248 I12:I13 I136:I138 I145:I146 I319:I321 I379 I17:I18 I258:I274 I169:I171 I132 I27 I109:I112 I152 I149 I43:I49 I358:I361 I99:I101 I188:I198 I203:I205 I164:I166 I158 I33:I34 I106 I80 I176:I181 I297 I104 I94:I97 I252 I120 I374:I377">
      <formula1>$I$381:$I$383</formula1>
    </dataValidation>
    <dataValidation type="list" allowBlank="1" showInputMessage="1" showErrorMessage="1" sqref="P375:P376 P365:P368 P339:P340 P122 P333 P304:P310 P123:Q128 P170:Q170 P237:P243 P195:P198 P168:P169 P63 P62:Q62 P66:P68 P61 P33:Q34 P31:Q31 P25:Q28 P29:P30 P147:Q147 P64:Q65 P153:Q153 P152 P143:Q143 P134:P138 P111 P140 P99:Q101 P85:Q92 P154:P155 P24 P109:Q110 P103:Q104 P222:Q223 P224:P232 P216:P221 P314:P317 P129:P130 P105 P335:P337 P69:Q69 P246:P248 P209:P212 P258:P274 P326:P328 P10:Q12 P358:P361 P167:Q167 P319:P321 P59:Q60 P148 P172:Q172 P156:Q157 P144:P146 P278:P293 P132 P47:P58 P112:Q113 P194:Q194 P188:P193 P203:P205 P200 P176:Q176 P158 P114:P119 P83:Q83 P71:P80 P107:P108 P162:Q162 P13 P14:Q23 P32 P249:Q251 P94:Q97 P106:Q106 P149:Q151 P163:P166 P35:P39 P244:Q245 P40:Q41 P43 P44:Q46 P173:P175 P177:P181 P171 P120:Q120 P342:P352">
      <formula1>$P$381:$P$385</formula1>
    </dataValidation>
  </dataValidations>
  <pageMargins left="0.70866141732283472" right="0.70866141732283472" top="0.74803149606299213" bottom="0.74803149606299213" header="0.31496062992125984" footer="0.31496062992125984"/>
  <pageSetup paperSize="8" scale="67" fitToHeight="10" orientation="portrait" verticalDpi="300" r:id="rId1"/>
  <headerFooter>
    <oddFooter>&amp;LSEAP Versio 8
10.05.2010
Tulostusversiossa eivät näy kaikki sarakkeet</oddFooter>
  </headerFooter>
  <drawing r:id="rId2"/>
  <legacyDrawing r:id="rId3"/>
</worksheet>
</file>

<file path=xl/worksheets/sheet8.xml><?xml version="1.0" encoding="utf-8"?>
<worksheet xmlns="http://schemas.openxmlformats.org/spreadsheetml/2006/main" xmlns:r="http://schemas.openxmlformats.org/officeDocument/2006/relationships">
  <sheetPr>
    <pageSetUpPr fitToPage="1"/>
  </sheetPr>
  <dimension ref="A1:AM376"/>
  <sheetViews>
    <sheetView zoomScaleNormal="100" zoomScaleSheetLayoutView="80" workbookViewId="0">
      <pane ySplit="6" topLeftCell="A7" activePane="bottomLeft" state="frozen"/>
      <selection activeCell="A9" sqref="A9"/>
      <selection pane="bottomLeft" activeCell="D6" sqref="D6"/>
    </sheetView>
  </sheetViews>
  <sheetFormatPr defaultRowHeight="18" outlineLevelRow="1"/>
  <cols>
    <col min="1" max="1" width="10.42578125" style="435" customWidth="1"/>
    <col min="2" max="2" width="34.42578125" style="320" customWidth="1"/>
    <col min="3" max="3" width="42.5703125" style="320" customWidth="1"/>
    <col min="4" max="4" width="36" style="320" customWidth="1"/>
    <col min="5" max="5" width="2" style="320" customWidth="1"/>
    <col min="6" max="6" width="19.7109375" style="367" customWidth="1"/>
    <col min="7" max="7" width="15" style="334" hidden="1" customWidth="1"/>
    <col min="8" max="8" width="15.85546875" style="334" hidden="1" customWidth="1"/>
    <col min="9" max="9" width="15.28515625" style="334" hidden="1" customWidth="1"/>
    <col min="10" max="10" width="36" style="334" customWidth="1"/>
    <col min="11" max="11" width="17.5703125" style="334" customWidth="1"/>
    <col min="12" max="12" width="17.140625" style="334" hidden="1" customWidth="1"/>
    <col min="13" max="13" width="29.42578125" style="334" customWidth="1"/>
    <col min="14" max="15" width="13.42578125" style="334" customWidth="1"/>
    <col min="16" max="16" width="13.7109375" style="334" customWidth="1"/>
    <col min="17" max="17" width="12.7109375" style="334" customWidth="1"/>
    <col min="18" max="18" width="13" style="334" customWidth="1"/>
    <col min="19" max="19" width="13.7109375" style="334" customWidth="1"/>
    <col min="20" max="20" width="13.5703125" style="334" customWidth="1"/>
    <col min="21" max="21" width="12" style="334" customWidth="1"/>
    <col min="22" max="22" width="19" style="334" customWidth="1"/>
    <col min="23" max="23" width="16" style="334" customWidth="1"/>
    <col min="24" max="24" width="19.140625" style="334" customWidth="1"/>
    <col min="25" max="25" width="12.140625" style="334" customWidth="1"/>
    <col min="26" max="28" width="11.5703125" style="334" customWidth="1"/>
    <col min="29" max="29" width="11.28515625" style="334" customWidth="1"/>
    <col min="30" max="30" width="12.140625" style="334" customWidth="1"/>
    <col min="31" max="31" width="12.7109375" customWidth="1"/>
    <col min="32" max="32" width="13.28515625" customWidth="1"/>
    <col min="33" max="33" width="13" customWidth="1"/>
    <col min="34" max="34" width="44.85546875" style="334" customWidth="1"/>
  </cols>
  <sheetData>
    <row r="1" spans="1:39" s="104" customFormat="1" ht="34.5" hidden="1" thickBot="1">
      <c r="A1" s="833" t="s">
        <v>207</v>
      </c>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468"/>
    </row>
    <row r="2" spans="1:39" s="104" customFormat="1" ht="34.5" hidden="1" thickBot="1">
      <c r="A2" s="834"/>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69"/>
    </row>
    <row r="3" spans="1:39" s="104" customFormat="1" ht="24.75" hidden="1" customHeight="1" thickBot="1">
      <c r="A3" s="832"/>
      <c r="B3" s="811"/>
      <c r="C3" s="811"/>
      <c r="D3" s="811"/>
      <c r="E3" s="811"/>
      <c r="F3" s="811"/>
      <c r="G3" s="811"/>
      <c r="H3" s="811"/>
      <c r="I3" s="811"/>
      <c r="J3" s="811"/>
      <c r="K3" s="811"/>
      <c r="L3" s="811"/>
      <c r="M3" s="811"/>
      <c r="N3" s="811"/>
      <c r="O3" s="811"/>
      <c r="P3" s="811"/>
      <c r="Q3" s="811"/>
      <c r="R3" s="811"/>
      <c r="S3" s="811"/>
      <c r="T3" s="470"/>
      <c r="U3" s="470"/>
      <c r="V3" s="470"/>
      <c r="W3" s="470"/>
      <c r="X3" s="470"/>
      <c r="Y3" s="470"/>
      <c r="Z3" s="330"/>
      <c r="AA3" s="330"/>
      <c r="AB3" s="330"/>
      <c r="AC3" s="330"/>
      <c r="AD3" s="330"/>
      <c r="AH3" s="471"/>
    </row>
    <row r="4" spans="1:39" s="460" customFormat="1" ht="12" thickBot="1">
      <c r="A4" s="472" t="s">
        <v>883</v>
      </c>
      <c r="B4" s="458" t="s">
        <v>969</v>
      </c>
      <c r="C4" s="459" t="s">
        <v>259</v>
      </c>
      <c r="D4" s="496">
        <v>40295</v>
      </c>
      <c r="G4" s="459" t="s">
        <v>495</v>
      </c>
      <c r="H4" s="461" t="s">
        <v>260</v>
      </c>
      <c r="I4" s="462"/>
      <c r="L4" s="463"/>
      <c r="M4" s="463"/>
      <c r="N4" s="463"/>
      <c r="O4" s="463"/>
      <c r="P4" s="463"/>
      <c r="Q4" s="463"/>
      <c r="R4" s="463"/>
      <c r="S4" s="463"/>
      <c r="T4" s="463"/>
      <c r="U4" s="463"/>
      <c r="V4" s="463"/>
      <c r="W4" s="463"/>
      <c r="X4" s="463"/>
      <c r="Y4" s="463"/>
      <c r="Z4" s="463"/>
      <c r="AA4" s="463"/>
      <c r="AB4" s="463"/>
      <c r="AC4" s="463"/>
      <c r="AD4" s="463"/>
      <c r="AE4" s="464"/>
      <c r="AF4" s="464"/>
      <c r="AG4" s="464"/>
      <c r="AH4" s="473"/>
    </row>
    <row r="5" spans="1:39" ht="18.75" hidden="1" thickBot="1">
      <c r="A5" s="474"/>
      <c r="B5" s="475"/>
      <c r="C5" s="475"/>
      <c r="D5" s="475"/>
      <c r="E5" s="475"/>
      <c r="F5" s="476"/>
      <c r="G5" s="477"/>
      <c r="H5" s="477"/>
      <c r="I5" s="477"/>
      <c r="J5" s="477"/>
      <c r="K5" s="477"/>
      <c r="L5" s="477"/>
      <c r="M5" s="477"/>
      <c r="N5" s="477"/>
      <c r="O5" s="477"/>
      <c r="P5" s="477"/>
      <c r="Q5" s="477"/>
      <c r="R5" s="477"/>
      <c r="S5" s="477"/>
      <c r="T5" s="477"/>
      <c r="U5" s="477"/>
      <c r="V5" s="477"/>
      <c r="W5" s="477"/>
      <c r="X5" s="477"/>
      <c r="Y5" s="477"/>
      <c r="Z5" s="478" t="s">
        <v>500</v>
      </c>
      <c r="AA5" s="479"/>
      <c r="AB5" s="479"/>
      <c r="AC5" s="477"/>
      <c r="AD5" s="477"/>
      <c r="AE5" s="480" t="s">
        <v>501</v>
      </c>
      <c r="AF5" s="481"/>
      <c r="AG5" s="481"/>
      <c r="AH5" s="482"/>
    </row>
    <row r="6" spans="1:39" s="104" customFormat="1" ht="106.5" thickTop="1" thickBot="1">
      <c r="A6" s="153" t="s">
        <v>222</v>
      </c>
      <c r="B6" s="153" t="s">
        <v>223</v>
      </c>
      <c r="C6" s="428" t="s">
        <v>625</v>
      </c>
      <c r="D6" s="428" t="s">
        <v>705</v>
      </c>
      <c r="E6" s="153"/>
      <c r="F6" s="368" t="s">
        <v>278</v>
      </c>
      <c r="G6" s="153" t="s">
        <v>279</v>
      </c>
      <c r="H6" s="153" t="s">
        <v>487</v>
      </c>
      <c r="I6" s="153" t="s">
        <v>382</v>
      </c>
      <c r="J6" s="153" t="s">
        <v>281</v>
      </c>
      <c r="K6" s="153" t="s">
        <v>225</v>
      </c>
      <c r="L6" s="153" t="s">
        <v>488</v>
      </c>
      <c r="M6" s="153" t="s">
        <v>294</v>
      </c>
      <c r="N6" s="428" t="s">
        <v>624</v>
      </c>
      <c r="O6" s="153" t="s">
        <v>262</v>
      </c>
      <c r="P6" s="153" t="s">
        <v>289</v>
      </c>
      <c r="Q6" s="153" t="s">
        <v>293</v>
      </c>
      <c r="R6" s="153" t="s">
        <v>295</v>
      </c>
      <c r="S6" s="153" t="s">
        <v>226</v>
      </c>
      <c r="T6" s="153" t="s">
        <v>227</v>
      </c>
      <c r="U6" s="153" t="s">
        <v>489</v>
      </c>
      <c r="V6" s="153" t="s">
        <v>301</v>
      </c>
      <c r="W6" s="153" t="s">
        <v>302</v>
      </c>
      <c r="X6" s="153" t="s">
        <v>496</v>
      </c>
      <c r="Y6" s="374" t="s">
        <v>261</v>
      </c>
      <c r="Z6" s="374" t="s">
        <v>492</v>
      </c>
      <c r="AA6" s="374" t="s">
        <v>490</v>
      </c>
      <c r="AB6" s="374" t="s">
        <v>491</v>
      </c>
      <c r="AC6" s="374" t="s">
        <v>299</v>
      </c>
      <c r="AD6" s="375" t="s">
        <v>300</v>
      </c>
      <c r="AE6" s="155" t="s">
        <v>229</v>
      </c>
      <c r="AF6" s="156" t="s">
        <v>228</v>
      </c>
      <c r="AG6" s="425" t="s">
        <v>702</v>
      </c>
      <c r="AH6" s="483" t="s">
        <v>703</v>
      </c>
    </row>
    <row r="7" spans="1:39" s="49" customFormat="1" ht="16.5" thickTop="1">
      <c r="A7" s="484" t="s">
        <v>655</v>
      </c>
      <c r="B7" s="321"/>
      <c r="C7" s="321"/>
      <c r="D7" s="321"/>
      <c r="E7" s="321"/>
      <c r="F7" s="369"/>
      <c r="G7" s="335"/>
      <c r="H7" s="335"/>
      <c r="I7" s="335"/>
      <c r="J7" s="335"/>
      <c r="K7" s="335"/>
      <c r="L7" s="335"/>
      <c r="M7" s="335"/>
      <c r="N7" s="335"/>
      <c r="O7" s="335"/>
      <c r="P7" s="335"/>
      <c r="Q7" s="335"/>
      <c r="R7" s="335"/>
      <c r="S7" s="335"/>
      <c r="T7" s="335"/>
      <c r="U7" s="335"/>
      <c r="V7" s="335"/>
      <c r="W7" s="335"/>
      <c r="X7" s="335"/>
      <c r="Y7" s="335"/>
      <c r="Z7" s="335"/>
      <c r="AA7" s="335"/>
      <c r="AB7" s="335"/>
      <c r="AC7" s="335"/>
      <c r="AD7" s="335"/>
      <c r="AE7" s="309"/>
      <c r="AF7" s="310"/>
      <c r="AG7" s="311"/>
      <c r="AH7" s="485"/>
      <c r="AI7" s="376" t="s">
        <v>493</v>
      </c>
      <c r="AJ7" s="376"/>
      <c r="AK7" s="376"/>
      <c r="AL7" s="376"/>
      <c r="AM7" s="376"/>
    </row>
    <row r="8" spans="1:39">
      <c r="A8" s="474"/>
      <c r="B8" s="475"/>
      <c r="C8" s="475"/>
      <c r="D8" s="475"/>
      <c r="E8" s="475"/>
      <c r="F8" s="476"/>
      <c r="G8" s="477"/>
      <c r="H8" s="477"/>
      <c r="I8" s="477"/>
      <c r="J8" s="477"/>
      <c r="K8" s="477"/>
      <c r="L8" s="477"/>
      <c r="M8" s="477"/>
      <c r="N8" s="477"/>
      <c r="O8" s="477"/>
      <c r="P8" s="477"/>
      <c r="Q8" s="477"/>
      <c r="R8" s="477"/>
      <c r="S8" s="477"/>
      <c r="T8" s="477"/>
      <c r="U8" s="477"/>
      <c r="V8" s="477"/>
      <c r="W8" s="477"/>
      <c r="X8" s="477"/>
      <c r="Y8" s="477"/>
      <c r="Z8" s="477"/>
      <c r="AA8" s="477"/>
      <c r="AB8" s="477"/>
      <c r="AC8" s="477"/>
      <c r="AD8" s="477"/>
      <c r="AE8" s="466"/>
      <c r="AF8" s="466"/>
      <c r="AG8" s="466"/>
      <c r="AH8" s="482"/>
    </row>
    <row r="9" spans="1:39" ht="12.75">
      <c r="A9" s="503" t="s">
        <v>849</v>
      </c>
      <c r="B9" s="322"/>
      <c r="C9" s="322"/>
      <c r="D9" s="322"/>
      <c r="E9" s="322"/>
      <c r="F9" s="370"/>
      <c r="G9" s="336"/>
      <c r="H9" s="336"/>
      <c r="I9" s="336"/>
      <c r="J9" s="336"/>
      <c r="K9" s="336"/>
      <c r="L9" s="336"/>
      <c r="M9" s="336"/>
      <c r="N9" s="336"/>
      <c r="O9" s="336"/>
      <c r="P9" s="336"/>
      <c r="Q9" s="336"/>
      <c r="R9" s="336"/>
      <c r="S9" s="336"/>
      <c r="T9" s="336"/>
      <c r="U9" s="336"/>
      <c r="V9" s="336"/>
      <c r="W9" s="336"/>
      <c r="X9" s="336"/>
      <c r="Y9" s="336"/>
      <c r="Z9" s="336"/>
      <c r="AA9" s="336"/>
      <c r="AB9" s="336"/>
      <c r="AC9" s="336"/>
      <c r="AD9" s="336"/>
      <c r="AE9" s="314"/>
      <c r="AF9" s="314"/>
      <c r="AG9" s="314"/>
      <c r="AH9" s="487"/>
    </row>
    <row r="10" spans="1:39" s="328" customFormat="1">
      <c r="A10" s="436"/>
      <c r="B10" s="327"/>
      <c r="C10" s="327"/>
      <c r="D10" s="327"/>
      <c r="E10" s="327"/>
      <c r="F10" s="371"/>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26"/>
      <c r="AF10" s="326"/>
      <c r="AG10" s="326"/>
      <c r="AH10" s="337"/>
    </row>
    <row r="11" spans="1:39" s="328" customFormat="1" ht="12.75">
      <c r="A11" s="504" t="s">
        <v>850</v>
      </c>
      <c r="B11" s="327"/>
      <c r="C11" s="327"/>
      <c r="D11" s="327"/>
      <c r="E11" s="327"/>
      <c r="F11" s="371"/>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26"/>
      <c r="AF11" s="326"/>
      <c r="AG11" s="326"/>
      <c r="AH11" s="337"/>
    </row>
    <row r="12" spans="1:39" s="447" customFormat="1" ht="51">
      <c r="A12" s="441">
        <v>1</v>
      </c>
      <c r="B12" s="442" t="s">
        <v>884</v>
      </c>
      <c r="C12" s="442" t="s">
        <v>885</v>
      </c>
      <c r="D12" s="442"/>
      <c r="E12" s="442"/>
      <c r="F12" s="443"/>
      <c r="G12" s="444"/>
      <c r="H12" s="444"/>
      <c r="I12" s="444"/>
      <c r="J12" s="444"/>
      <c r="K12" s="444"/>
      <c r="L12" s="444"/>
      <c r="M12" s="444"/>
      <c r="N12" s="444"/>
      <c r="O12" s="444"/>
      <c r="P12" s="444"/>
      <c r="Q12" s="444"/>
      <c r="R12" s="444"/>
      <c r="S12" s="444"/>
      <c r="T12" s="444"/>
      <c r="U12" s="444"/>
      <c r="V12" s="444"/>
      <c r="W12" s="444"/>
      <c r="X12" s="444"/>
      <c r="Y12" s="444"/>
      <c r="Z12" s="445"/>
      <c r="AA12" s="445"/>
      <c r="AB12" s="445"/>
      <c r="AC12" s="445"/>
      <c r="AD12" s="445"/>
      <c r="AE12" s="446"/>
      <c r="AF12" s="446"/>
      <c r="AG12" s="446"/>
      <c r="AH12" s="444"/>
    </row>
    <row r="13" spans="1:39" ht="51">
      <c r="A13" s="437"/>
      <c r="B13" s="323" t="s">
        <v>887</v>
      </c>
      <c r="C13" s="323" t="s">
        <v>886</v>
      </c>
      <c r="D13" s="323" t="s">
        <v>712</v>
      </c>
      <c r="E13" s="327"/>
      <c r="F13" s="371" t="s">
        <v>275</v>
      </c>
      <c r="G13" s="339" t="s">
        <v>273</v>
      </c>
      <c r="H13" s="339"/>
      <c r="I13" s="339"/>
      <c r="J13" s="338" t="s">
        <v>288</v>
      </c>
      <c r="K13" s="339" t="s">
        <v>438</v>
      </c>
      <c r="L13" s="338"/>
      <c r="M13" s="338" t="s">
        <v>483</v>
      </c>
      <c r="N13" s="338"/>
      <c r="O13" s="338"/>
      <c r="P13" s="338"/>
      <c r="Q13" s="338"/>
      <c r="R13" s="338"/>
      <c r="S13" s="338"/>
      <c r="T13" s="338"/>
      <c r="U13" s="338">
        <v>0</v>
      </c>
      <c r="V13" s="338"/>
      <c r="W13" s="338"/>
      <c r="X13" s="338"/>
      <c r="Y13" s="338"/>
      <c r="Z13" s="353"/>
      <c r="AA13" s="353"/>
      <c r="AB13" s="353"/>
      <c r="AC13" s="353"/>
      <c r="AD13" s="353"/>
      <c r="AE13" s="312"/>
      <c r="AF13" s="312"/>
      <c r="AG13" s="312"/>
      <c r="AH13" s="338"/>
    </row>
    <row r="14" spans="1:39" s="328" customFormat="1">
      <c r="A14" s="436"/>
      <c r="B14" s="327"/>
      <c r="C14" s="327"/>
      <c r="D14" s="327"/>
      <c r="E14" s="327"/>
      <c r="F14" s="371"/>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26"/>
      <c r="AF14" s="326"/>
      <c r="AG14" s="326"/>
      <c r="AH14" s="337"/>
    </row>
    <row r="15" spans="1:39" s="328" customFormat="1" ht="12.75">
      <c r="A15" s="504" t="s">
        <v>851</v>
      </c>
      <c r="B15" s="327"/>
      <c r="C15" s="327"/>
      <c r="D15" s="327"/>
      <c r="E15" s="327"/>
      <c r="F15" s="371"/>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26"/>
      <c r="AF15" s="326"/>
      <c r="AG15" s="326"/>
      <c r="AH15" s="337"/>
    </row>
    <row r="16" spans="1:39" s="451" customFormat="1" ht="76.5">
      <c r="A16" s="441">
        <v>2</v>
      </c>
      <c r="B16" s="442" t="s">
        <v>635</v>
      </c>
      <c r="C16" s="442" t="s">
        <v>892</v>
      </c>
      <c r="D16" s="442"/>
      <c r="E16" s="448"/>
      <c r="F16" s="443"/>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50"/>
      <c r="AF16" s="450"/>
      <c r="AG16" s="450"/>
      <c r="AH16" s="449"/>
    </row>
    <row r="17" spans="1:35" ht="38.25">
      <c r="A17" s="437"/>
      <c r="B17" s="323" t="s">
        <v>344</v>
      </c>
      <c r="C17" s="323" t="s">
        <v>345</v>
      </c>
      <c r="D17" s="323" t="s">
        <v>889</v>
      </c>
      <c r="E17" s="324"/>
      <c r="F17" s="371" t="s">
        <v>275</v>
      </c>
      <c r="G17" s="338" t="s">
        <v>273</v>
      </c>
      <c r="H17" s="338"/>
      <c r="I17" s="339"/>
      <c r="J17" s="338" t="s">
        <v>287</v>
      </c>
      <c r="K17" s="339" t="s">
        <v>346</v>
      </c>
      <c r="L17" s="338"/>
      <c r="M17" s="338" t="s">
        <v>483</v>
      </c>
      <c r="N17" s="338"/>
      <c r="O17" s="338"/>
      <c r="P17" s="338"/>
      <c r="Q17" s="338"/>
      <c r="R17" s="338" t="s">
        <v>280</v>
      </c>
      <c r="S17" s="338">
        <v>2009</v>
      </c>
      <c r="T17" s="338"/>
      <c r="U17" s="338" t="s">
        <v>304</v>
      </c>
      <c r="V17" s="339" t="s">
        <v>311</v>
      </c>
      <c r="W17" s="339" t="s">
        <v>312</v>
      </c>
      <c r="X17" s="338" t="s">
        <v>497</v>
      </c>
      <c r="Y17" s="338"/>
      <c r="Z17" s="353"/>
      <c r="AA17" s="353"/>
      <c r="AB17" s="353"/>
      <c r="AC17" s="353"/>
      <c r="AD17" s="353"/>
      <c r="AE17" s="312"/>
      <c r="AF17" s="312"/>
      <c r="AG17" s="312"/>
      <c r="AH17" s="338"/>
    </row>
    <row r="18" spans="1:35" ht="76.5">
      <c r="A18" s="437"/>
      <c r="B18" s="323" t="s">
        <v>308</v>
      </c>
      <c r="C18" s="434" t="s">
        <v>888</v>
      </c>
      <c r="D18" s="323" t="s">
        <v>735</v>
      </c>
      <c r="E18" s="324"/>
      <c r="F18" s="371"/>
      <c r="G18" s="338"/>
      <c r="H18" s="338"/>
      <c r="I18" s="339"/>
      <c r="J18" s="339" t="s">
        <v>741</v>
      </c>
      <c r="K18" s="339"/>
      <c r="L18" s="338"/>
      <c r="M18" s="338"/>
      <c r="N18" s="338"/>
      <c r="O18" s="338"/>
      <c r="P18" s="338"/>
      <c r="Q18" s="338"/>
      <c r="R18" s="338"/>
      <c r="S18" s="338"/>
      <c r="T18" s="338"/>
      <c r="U18" s="338"/>
      <c r="V18" s="339"/>
      <c r="W18" s="339"/>
      <c r="X18" s="338"/>
      <c r="Y18" s="338"/>
      <c r="Z18" s="353"/>
      <c r="AA18" s="353"/>
      <c r="AB18" s="353"/>
      <c r="AC18" s="353"/>
      <c r="AD18" s="353"/>
      <c r="AE18" s="312"/>
      <c r="AF18" s="312"/>
      <c r="AG18" s="312"/>
      <c r="AH18" s="338"/>
    </row>
    <row r="19" spans="1:35" s="437" customFormat="1">
      <c r="D19" s="495" t="s">
        <v>706</v>
      </c>
    </row>
    <row r="20" spans="1:35" s="494" customFormat="1">
      <c r="A20" s="437"/>
      <c r="B20" s="437"/>
      <c r="D20" s="495" t="s">
        <v>707</v>
      </c>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row>
    <row r="21" spans="1:35" s="312" customFormat="1" ht="38.25" outlineLevel="1">
      <c r="A21" s="437"/>
      <c r="B21" s="323"/>
      <c r="C21" s="323" t="s">
        <v>521</v>
      </c>
      <c r="D21" s="323" t="s">
        <v>721</v>
      </c>
      <c r="E21" s="327"/>
      <c r="F21" s="339" t="s">
        <v>275</v>
      </c>
      <c r="G21" s="338"/>
      <c r="H21" s="338"/>
      <c r="I21" s="338"/>
      <c r="J21" s="338" t="s">
        <v>288</v>
      </c>
      <c r="K21" s="339" t="s">
        <v>263</v>
      </c>
      <c r="L21" s="338"/>
      <c r="M21" s="338" t="s">
        <v>483</v>
      </c>
      <c r="N21" s="338"/>
      <c r="O21" s="338"/>
      <c r="P21" s="338"/>
      <c r="Q21" s="338"/>
      <c r="R21" s="338"/>
      <c r="S21" s="338"/>
      <c r="T21" s="338"/>
      <c r="U21" s="338">
        <v>0</v>
      </c>
      <c r="V21" s="338"/>
      <c r="W21" s="338"/>
      <c r="X21" s="338"/>
      <c r="Y21" s="338"/>
      <c r="Z21" s="353"/>
      <c r="AA21" s="353"/>
      <c r="AB21" s="353"/>
      <c r="AC21" s="353"/>
      <c r="AD21" s="353"/>
      <c r="AH21" s="338"/>
      <c r="AI21" s="467"/>
    </row>
    <row r="22" spans="1:35" s="328" customFormat="1">
      <c r="A22" s="436"/>
      <c r="B22" s="327"/>
      <c r="C22" s="327"/>
      <c r="D22" s="327"/>
      <c r="E22" s="327"/>
      <c r="F22" s="371"/>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26"/>
      <c r="AF22" s="326"/>
      <c r="AG22" s="326"/>
      <c r="AH22" s="337"/>
    </row>
    <row r="23" spans="1:35" s="328" customFormat="1" ht="12.75">
      <c r="A23" s="504" t="s">
        <v>852</v>
      </c>
      <c r="B23" s="327"/>
      <c r="C23" s="327"/>
      <c r="D23" s="327"/>
      <c r="E23" s="327"/>
      <c r="F23" s="371"/>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26"/>
      <c r="AF23" s="326"/>
      <c r="AG23" s="326"/>
      <c r="AH23" s="337"/>
    </row>
    <row r="24" spans="1:35" s="447" customFormat="1" ht="51">
      <c r="A24" s="441">
        <v>3</v>
      </c>
      <c r="B24" s="442" t="s">
        <v>637</v>
      </c>
      <c r="C24" s="442" t="s">
        <v>891</v>
      </c>
      <c r="D24" s="442"/>
      <c r="E24" s="442"/>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6"/>
      <c r="AF24" s="446"/>
      <c r="AG24" s="446"/>
      <c r="AH24" s="444"/>
    </row>
    <row r="25" spans="1:35" s="352" customFormat="1" ht="76.5" outlineLevel="1">
      <c r="A25" s="437"/>
      <c r="B25" s="323" t="s">
        <v>313</v>
      </c>
      <c r="C25" s="323" t="s">
        <v>713</v>
      </c>
      <c r="D25" s="323" t="s">
        <v>739</v>
      </c>
      <c r="E25" s="323"/>
      <c r="F25" s="371" t="s">
        <v>275</v>
      </c>
      <c r="G25" s="339" t="s">
        <v>273</v>
      </c>
      <c r="H25" s="339"/>
      <c r="I25" s="339"/>
      <c r="J25" s="339" t="s">
        <v>741</v>
      </c>
      <c r="K25" s="339" t="s">
        <v>740</v>
      </c>
      <c r="L25" s="339"/>
      <c r="M25" s="339" t="s">
        <v>483</v>
      </c>
      <c r="N25" s="339"/>
      <c r="O25" s="339"/>
      <c r="P25" s="339"/>
      <c r="Q25" s="339"/>
      <c r="R25" s="339" t="s">
        <v>280</v>
      </c>
      <c r="S25" s="339">
        <v>2010</v>
      </c>
      <c r="T25" s="339"/>
      <c r="U25" s="338">
        <v>0</v>
      </c>
      <c r="V25" s="339" t="s">
        <v>311</v>
      </c>
      <c r="W25" s="339" t="s">
        <v>312</v>
      </c>
      <c r="X25" s="338"/>
      <c r="Y25" s="339"/>
      <c r="Z25" s="353">
        <f>AA25+AB25</f>
        <v>8931</v>
      </c>
      <c r="AA25" s="356">
        <v>7653</v>
      </c>
      <c r="AB25" s="356">
        <v>1278</v>
      </c>
      <c r="AC25" s="356"/>
      <c r="AD25" s="356">
        <v>1862</v>
      </c>
      <c r="AE25" s="351"/>
      <c r="AF25" s="351"/>
      <c r="AG25" s="351"/>
      <c r="AH25" s="339"/>
    </row>
    <row r="26" spans="1:35" s="437" customFormat="1">
      <c r="D26" s="495" t="s">
        <v>706</v>
      </c>
    </row>
    <row r="27" spans="1:35" s="494" customFormat="1">
      <c r="A27" s="437"/>
      <c r="B27" s="437"/>
      <c r="C27" s="437"/>
      <c r="D27" s="495" t="s">
        <v>707</v>
      </c>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row>
    <row r="28" spans="1:35">
      <c r="A28" s="437"/>
      <c r="B28" s="323"/>
      <c r="C28" s="323"/>
      <c r="E28" s="324"/>
      <c r="F28" s="371"/>
      <c r="G28" s="338"/>
      <c r="H28" s="338"/>
      <c r="I28" s="339"/>
      <c r="J28" s="338"/>
      <c r="K28" s="338"/>
      <c r="L28" s="338"/>
      <c r="M28" s="338"/>
      <c r="N28" s="338"/>
      <c r="O28" s="338"/>
      <c r="P28" s="338"/>
      <c r="Q28" s="338"/>
      <c r="R28" s="338"/>
      <c r="S28" s="338"/>
      <c r="T28" s="338"/>
      <c r="U28" s="338"/>
      <c r="V28" s="338"/>
      <c r="W28" s="338"/>
      <c r="X28" s="338"/>
      <c r="Y28" s="338"/>
      <c r="Z28" s="353"/>
      <c r="AA28" s="353"/>
      <c r="AB28" s="353"/>
      <c r="AC28" s="353"/>
      <c r="AD28" s="353"/>
      <c r="AE28" s="312"/>
      <c r="AF28" s="312"/>
      <c r="AG28" s="312"/>
      <c r="AH28" s="338"/>
    </row>
    <row r="29" spans="1:35" s="328" customFormat="1" ht="12.75">
      <c r="A29" s="504" t="s">
        <v>882</v>
      </c>
      <c r="B29" s="327"/>
      <c r="C29" s="327"/>
      <c r="D29" s="327"/>
      <c r="E29" s="327"/>
      <c r="F29" s="371"/>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26"/>
      <c r="AF29" s="326"/>
      <c r="AG29" s="326"/>
      <c r="AH29" s="337"/>
    </row>
    <row r="30" spans="1:35" s="447" customFormat="1" ht="38.25">
      <c r="A30" s="441">
        <v>4</v>
      </c>
      <c r="B30" s="442" t="s">
        <v>644</v>
      </c>
      <c r="C30" s="442" t="s">
        <v>756</v>
      </c>
      <c r="D30" s="442"/>
      <c r="E30" s="448"/>
      <c r="F30" s="443"/>
      <c r="G30" s="444"/>
      <c r="H30" s="444"/>
      <c r="I30" s="444"/>
      <c r="J30" s="444"/>
      <c r="K30" s="444"/>
      <c r="L30" s="444"/>
      <c r="M30" s="444"/>
      <c r="N30" s="444"/>
      <c r="O30" s="444"/>
      <c r="P30" s="444"/>
      <c r="Q30" s="444"/>
      <c r="R30" s="444"/>
      <c r="S30" s="444"/>
      <c r="T30" s="444"/>
      <c r="U30" s="444">
        <v>0</v>
      </c>
      <c r="V30" s="444"/>
      <c r="W30" s="444"/>
      <c r="X30" s="444"/>
      <c r="Y30" s="444"/>
      <c r="Z30" s="445"/>
      <c r="AA30" s="445"/>
      <c r="AB30" s="445"/>
      <c r="AC30" s="445"/>
      <c r="AD30" s="445"/>
      <c r="AE30" s="446"/>
      <c r="AF30" s="446"/>
      <c r="AG30" s="446"/>
      <c r="AH30" s="444"/>
    </row>
    <row r="31" spans="1:35" ht="25.5" outlineLevel="1">
      <c r="A31" s="437"/>
      <c r="B31" s="323" t="s">
        <v>49</v>
      </c>
      <c r="C31" s="323" t="s">
        <v>439</v>
      </c>
      <c r="D31" s="323" t="s">
        <v>890</v>
      </c>
      <c r="E31" s="327"/>
      <c r="F31" s="371" t="s">
        <v>275</v>
      </c>
      <c r="G31" s="338"/>
      <c r="H31" s="338"/>
      <c r="I31" s="338"/>
      <c r="J31" s="338" t="s">
        <v>288</v>
      </c>
      <c r="K31" s="339" t="s">
        <v>263</v>
      </c>
      <c r="L31" s="338"/>
      <c r="M31" s="339" t="s">
        <v>483</v>
      </c>
      <c r="N31" s="338"/>
      <c r="O31" s="338"/>
      <c r="P31" s="338"/>
      <c r="Q31" s="338"/>
      <c r="R31" s="338"/>
      <c r="S31" s="338"/>
      <c r="T31" s="338"/>
      <c r="U31" s="338">
        <v>0</v>
      </c>
      <c r="V31" s="338"/>
      <c r="W31" s="338"/>
      <c r="X31" s="338"/>
      <c r="Y31" s="338"/>
      <c r="Z31" s="353"/>
      <c r="AA31" s="353"/>
      <c r="AB31" s="353"/>
      <c r="AC31" s="353"/>
      <c r="AD31" s="353"/>
      <c r="AE31" s="312"/>
      <c r="AF31" s="312"/>
      <c r="AG31" s="312"/>
      <c r="AH31" s="338"/>
    </row>
    <row r="32" spans="1:35" ht="38.25" outlineLevel="1">
      <c r="A32" s="438"/>
      <c r="B32" s="323"/>
      <c r="C32" s="323" t="s">
        <v>538</v>
      </c>
      <c r="D32" s="323"/>
      <c r="E32" s="323"/>
      <c r="F32" s="371" t="s">
        <v>275</v>
      </c>
      <c r="G32" s="339"/>
      <c r="H32" s="339"/>
      <c r="I32" s="339"/>
      <c r="J32" s="339" t="s">
        <v>284</v>
      </c>
      <c r="K32" s="339" t="s">
        <v>744</v>
      </c>
      <c r="L32" s="339"/>
      <c r="M32" s="339" t="s">
        <v>484</v>
      </c>
      <c r="N32" s="338"/>
      <c r="O32" s="338"/>
      <c r="P32" s="338"/>
      <c r="Q32" s="339"/>
      <c r="R32" s="338"/>
      <c r="S32" s="338"/>
      <c r="T32" s="338"/>
      <c r="U32" s="338">
        <v>0</v>
      </c>
      <c r="V32" s="339"/>
      <c r="W32" s="339"/>
      <c r="X32" s="338"/>
      <c r="Y32" s="338"/>
      <c r="Z32" s="353"/>
      <c r="AA32" s="353"/>
      <c r="AB32" s="353"/>
      <c r="AC32" s="353"/>
      <c r="AD32" s="353"/>
      <c r="AE32" s="312"/>
      <c r="AF32" s="312"/>
      <c r="AG32" s="312"/>
      <c r="AH32" s="338"/>
    </row>
    <row r="33" spans="1:34" ht="25.5" outlineLevel="1">
      <c r="A33" s="437"/>
      <c r="B33" s="323"/>
      <c r="C33" s="323" t="s">
        <v>753</v>
      </c>
      <c r="D33" s="323"/>
      <c r="E33" s="327"/>
      <c r="F33" s="371" t="s">
        <v>275</v>
      </c>
      <c r="G33" s="338"/>
      <c r="H33" s="338"/>
      <c r="I33" s="338"/>
      <c r="J33" s="339" t="s">
        <v>752</v>
      </c>
      <c r="K33" s="339" t="s">
        <v>744</v>
      </c>
      <c r="L33" s="338"/>
      <c r="M33" s="339" t="s">
        <v>483</v>
      </c>
      <c r="N33" s="338"/>
      <c r="O33" s="338"/>
      <c r="P33" s="338"/>
      <c r="Q33" s="338"/>
      <c r="R33" s="338"/>
      <c r="S33" s="338"/>
      <c r="T33" s="338"/>
      <c r="U33" s="338">
        <v>0</v>
      </c>
      <c r="V33" s="338"/>
      <c r="W33" s="338"/>
      <c r="X33" s="338"/>
      <c r="Y33" s="338"/>
      <c r="Z33" s="353"/>
      <c r="AA33" s="353"/>
      <c r="AB33" s="353"/>
      <c r="AC33" s="353"/>
      <c r="AD33" s="353"/>
      <c r="AE33" s="312"/>
      <c r="AF33" s="312"/>
      <c r="AG33" s="312"/>
      <c r="AH33" s="338"/>
    </row>
    <row r="34" spans="1:34" ht="25.5" hidden="1" outlineLevel="1">
      <c r="A34" s="438"/>
      <c r="B34" s="323"/>
      <c r="C34" s="323" t="s">
        <v>537</v>
      </c>
      <c r="D34" s="323"/>
      <c r="E34" s="323"/>
      <c r="F34" s="371" t="s">
        <v>275</v>
      </c>
      <c r="G34" s="339"/>
      <c r="H34" s="339"/>
      <c r="I34" s="339"/>
      <c r="J34" s="339" t="s">
        <v>284</v>
      </c>
      <c r="K34" s="339" t="s">
        <v>534</v>
      </c>
      <c r="L34" s="339"/>
      <c r="M34" s="339" t="s">
        <v>484</v>
      </c>
      <c r="N34" s="338"/>
      <c r="O34" s="338"/>
      <c r="P34" s="338"/>
      <c r="Q34" s="339"/>
      <c r="R34" s="338"/>
      <c r="S34" s="338"/>
      <c r="T34" s="338"/>
      <c r="U34" s="338">
        <v>0</v>
      </c>
      <c r="V34" s="339"/>
      <c r="W34" s="339"/>
      <c r="X34" s="338"/>
      <c r="Y34" s="338"/>
      <c r="Z34" s="353"/>
      <c r="AA34" s="353"/>
      <c r="AB34" s="353"/>
      <c r="AC34" s="353"/>
      <c r="AD34" s="353"/>
      <c r="AE34" s="312"/>
      <c r="AF34" s="312"/>
      <c r="AG34" s="312"/>
      <c r="AH34" s="338"/>
    </row>
    <row r="35" spans="1:34" ht="38.25" outlineLevel="1">
      <c r="A35" s="438"/>
      <c r="B35" s="323"/>
      <c r="C35" s="323" t="s">
        <v>893</v>
      </c>
      <c r="D35" s="323"/>
      <c r="E35" s="323"/>
      <c r="F35" s="371" t="s">
        <v>275</v>
      </c>
      <c r="G35" s="339"/>
      <c r="H35" s="339"/>
      <c r="I35" s="339"/>
      <c r="J35" s="339" t="s">
        <v>284</v>
      </c>
      <c r="K35" s="339" t="s">
        <v>532</v>
      </c>
      <c r="L35" s="339"/>
      <c r="M35" s="339" t="s">
        <v>484</v>
      </c>
      <c r="N35" s="338"/>
      <c r="O35" s="338"/>
      <c r="P35" s="338"/>
      <c r="Q35" s="339"/>
      <c r="R35" s="338"/>
      <c r="S35" s="338"/>
      <c r="T35" s="338"/>
      <c r="U35" s="338"/>
      <c r="V35" s="339"/>
      <c r="W35" s="339"/>
      <c r="X35" s="338"/>
      <c r="Y35" s="338"/>
      <c r="Z35" s="353"/>
      <c r="AA35" s="353"/>
      <c r="AB35" s="353"/>
      <c r="AC35" s="353"/>
      <c r="AD35" s="353"/>
      <c r="AE35" s="312"/>
      <c r="AF35" s="312"/>
      <c r="AG35" s="312"/>
      <c r="AH35" s="338"/>
    </row>
    <row r="36" spans="1:34" ht="25.5" outlineLevel="1">
      <c r="A36" s="437"/>
      <c r="B36" s="323"/>
      <c r="C36" s="323" t="s">
        <v>894</v>
      </c>
      <c r="D36" s="498"/>
      <c r="E36" s="327"/>
      <c r="F36" s="371" t="s">
        <v>275</v>
      </c>
      <c r="G36" s="338"/>
      <c r="H36" s="338"/>
      <c r="I36" s="338"/>
      <c r="J36" s="338" t="s">
        <v>288</v>
      </c>
      <c r="K36" s="339" t="s">
        <v>263</v>
      </c>
      <c r="L36" s="338"/>
      <c r="M36" s="339" t="s">
        <v>483</v>
      </c>
      <c r="N36" s="338"/>
      <c r="O36" s="338"/>
      <c r="P36" s="338"/>
      <c r="Q36" s="338"/>
      <c r="R36" s="338"/>
      <c r="S36" s="338"/>
      <c r="T36" s="338"/>
      <c r="U36" s="338">
        <v>0</v>
      </c>
      <c r="V36" s="338"/>
      <c r="W36" s="338"/>
      <c r="X36" s="338"/>
      <c r="Y36" s="338"/>
      <c r="Z36" s="353"/>
      <c r="AA36" s="353"/>
      <c r="AB36" s="353"/>
      <c r="AC36" s="353"/>
      <c r="AD36" s="353"/>
      <c r="AE36" s="312"/>
      <c r="AF36" s="312"/>
      <c r="AG36" s="312"/>
      <c r="AH36" s="338"/>
    </row>
    <row r="37" spans="1:34" s="447" customFormat="1" ht="51">
      <c r="A37" s="441">
        <v>5</v>
      </c>
      <c r="B37" s="442" t="s">
        <v>895</v>
      </c>
      <c r="C37" s="442" t="s">
        <v>896</v>
      </c>
      <c r="D37" s="442"/>
      <c r="E37" s="448"/>
      <c r="F37" s="444"/>
      <c r="G37" s="444"/>
      <c r="H37" s="444"/>
      <c r="I37" s="444"/>
      <c r="J37" s="444"/>
      <c r="K37" s="444"/>
      <c r="L37" s="444"/>
      <c r="M37" s="444"/>
      <c r="N37" s="444"/>
      <c r="O37" s="444"/>
      <c r="P37" s="444"/>
      <c r="Q37" s="444"/>
      <c r="R37" s="444"/>
      <c r="S37" s="444"/>
      <c r="T37" s="444"/>
      <c r="U37" s="444"/>
      <c r="V37" s="444"/>
      <c r="W37" s="444"/>
      <c r="X37" s="444"/>
      <c r="Y37" s="444"/>
      <c r="Z37" s="445"/>
      <c r="AA37" s="445"/>
      <c r="AB37" s="445"/>
      <c r="AC37" s="445"/>
      <c r="AD37" s="445"/>
      <c r="AE37" s="446"/>
      <c r="AF37" s="446"/>
      <c r="AG37" s="446"/>
      <c r="AH37" s="444"/>
    </row>
    <row r="38" spans="1:34" ht="25.5" outlineLevel="1">
      <c r="A38" s="437"/>
      <c r="B38" s="363" t="s">
        <v>718</v>
      </c>
      <c r="C38" s="323" t="s">
        <v>440</v>
      </c>
      <c r="D38" s="323" t="s">
        <v>890</v>
      </c>
      <c r="E38" s="327"/>
      <c r="F38" s="371" t="s">
        <v>275</v>
      </c>
      <c r="G38" s="338"/>
      <c r="H38" s="338"/>
      <c r="I38" s="338"/>
      <c r="J38" s="338" t="s">
        <v>288</v>
      </c>
      <c r="K38" s="339" t="s">
        <v>443</v>
      </c>
      <c r="L38" s="338"/>
      <c r="M38" s="339" t="s">
        <v>483</v>
      </c>
      <c r="N38" s="338"/>
      <c r="O38" s="338"/>
      <c r="P38" s="338"/>
      <c r="Q38" s="338"/>
      <c r="R38" s="338"/>
      <c r="S38" s="338"/>
      <c r="T38" s="338"/>
      <c r="U38" s="338">
        <v>0</v>
      </c>
      <c r="V38" s="338"/>
      <c r="W38" s="338"/>
      <c r="X38" s="338"/>
      <c r="Y38" s="338"/>
      <c r="Z38" s="353"/>
      <c r="AA38" s="353"/>
      <c r="AB38" s="353"/>
      <c r="AC38" s="353"/>
      <c r="AD38" s="353"/>
      <c r="AE38" s="312"/>
      <c r="AF38" s="312"/>
      <c r="AG38" s="312"/>
      <c r="AH38" s="338"/>
    </row>
    <row r="39" spans="1:34" ht="25.5" outlineLevel="1">
      <c r="A39" s="437"/>
      <c r="B39" s="323"/>
      <c r="C39" s="323" t="s">
        <v>442</v>
      </c>
      <c r="D39" s="323"/>
      <c r="E39" s="327"/>
      <c r="F39" s="371" t="s">
        <v>275</v>
      </c>
      <c r="G39" s="338"/>
      <c r="H39" s="338"/>
      <c r="I39" s="338"/>
      <c r="J39" s="338" t="s">
        <v>288</v>
      </c>
      <c r="K39" s="339" t="s">
        <v>263</v>
      </c>
      <c r="L39" s="338"/>
      <c r="M39" s="339" t="s">
        <v>483</v>
      </c>
      <c r="N39" s="338"/>
      <c r="O39" s="338"/>
      <c r="P39" s="338"/>
      <c r="Q39" s="338"/>
      <c r="R39" s="338"/>
      <c r="S39" s="338"/>
      <c r="T39" s="338"/>
      <c r="U39" s="338">
        <v>0</v>
      </c>
      <c r="V39" s="338"/>
      <c r="W39" s="338"/>
      <c r="X39" s="338"/>
      <c r="Y39" s="338"/>
      <c r="Z39" s="353"/>
      <c r="AA39" s="353"/>
      <c r="AB39" s="353"/>
      <c r="AC39" s="353"/>
      <c r="AD39" s="353"/>
      <c r="AE39" s="312"/>
      <c r="AF39" s="312"/>
      <c r="AG39" s="312"/>
      <c r="AH39" s="338"/>
    </row>
    <row r="40" spans="1:34" ht="25.5" outlineLevel="1">
      <c r="A40" s="437"/>
      <c r="B40" s="323"/>
      <c r="C40" s="323" t="s">
        <v>510</v>
      </c>
      <c r="D40" s="323"/>
      <c r="E40" s="327"/>
      <c r="F40" s="371" t="s">
        <v>275</v>
      </c>
      <c r="G40" s="338"/>
      <c r="H40" s="338"/>
      <c r="I40" s="338"/>
      <c r="J40" s="338" t="s">
        <v>288</v>
      </c>
      <c r="K40" s="339" t="s">
        <v>263</v>
      </c>
      <c r="L40" s="338"/>
      <c r="M40" s="339" t="s">
        <v>483</v>
      </c>
      <c r="N40" s="338"/>
      <c r="O40" s="338"/>
      <c r="P40" s="338"/>
      <c r="Q40" s="338"/>
      <c r="R40" s="338"/>
      <c r="S40" s="338"/>
      <c r="T40" s="338"/>
      <c r="U40" s="338">
        <v>0</v>
      </c>
      <c r="V40" s="338"/>
      <c r="W40" s="338"/>
      <c r="X40" s="338"/>
      <c r="Y40" s="338"/>
      <c r="Z40" s="353"/>
      <c r="AA40" s="353"/>
      <c r="AB40" s="353"/>
      <c r="AC40" s="353"/>
      <c r="AD40" s="353"/>
      <c r="AE40" s="312"/>
      <c r="AF40" s="312"/>
      <c r="AG40" s="312"/>
      <c r="AH40" s="338"/>
    </row>
    <row r="41" spans="1:34" ht="25.5" outlineLevel="1">
      <c r="A41" s="437"/>
      <c r="B41" s="323"/>
      <c r="C41" s="323" t="s">
        <v>516</v>
      </c>
      <c r="D41" s="323"/>
      <c r="E41" s="327"/>
      <c r="F41" s="371" t="s">
        <v>275</v>
      </c>
      <c r="G41" s="338"/>
      <c r="H41" s="338"/>
      <c r="I41" s="338"/>
      <c r="J41" s="338" t="s">
        <v>288</v>
      </c>
      <c r="K41" s="338"/>
      <c r="L41" s="338"/>
      <c r="M41" s="339" t="s">
        <v>483</v>
      </c>
      <c r="N41" s="338"/>
      <c r="O41" s="338"/>
      <c r="P41" s="338"/>
      <c r="Q41" s="338"/>
      <c r="R41" s="338"/>
      <c r="S41" s="338"/>
      <c r="T41" s="338"/>
      <c r="U41" s="338">
        <v>0</v>
      </c>
      <c r="V41" s="338"/>
      <c r="W41" s="338"/>
      <c r="X41" s="338"/>
      <c r="Y41" s="338"/>
      <c r="Z41" s="353"/>
      <c r="AA41" s="353"/>
      <c r="AB41" s="353"/>
      <c r="AC41" s="353"/>
      <c r="AD41" s="353"/>
      <c r="AE41" s="312"/>
      <c r="AF41" s="312"/>
      <c r="AG41" s="312"/>
      <c r="AH41" s="338"/>
    </row>
    <row r="42" spans="1:34" ht="38.25" outlineLevel="1">
      <c r="A42" s="437"/>
      <c r="B42" s="323"/>
      <c r="C42" s="323" t="s">
        <v>6</v>
      </c>
      <c r="D42" s="323"/>
      <c r="E42" s="323"/>
      <c r="F42" s="371" t="s">
        <v>277</v>
      </c>
      <c r="G42" s="339"/>
      <c r="H42" s="339"/>
      <c r="I42" s="339"/>
      <c r="J42" s="339" t="s">
        <v>286</v>
      </c>
      <c r="K42" s="339" t="s">
        <v>7</v>
      </c>
      <c r="L42" s="338"/>
      <c r="M42" s="339" t="s">
        <v>484</v>
      </c>
      <c r="N42" s="338"/>
      <c r="O42" s="338"/>
      <c r="P42" s="338"/>
      <c r="Q42" s="338"/>
      <c r="R42" s="338"/>
      <c r="S42" s="338"/>
      <c r="T42" s="338"/>
      <c r="U42" s="338">
        <v>0</v>
      </c>
      <c r="V42" s="338"/>
      <c r="W42" s="338"/>
      <c r="X42" s="338"/>
      <c r="Y42" s="338"/>
      <c r="Z42" s="353"/>
      <c r="AA42" s="353"/>
      <c r="AB42" s="353"/>
      <c r="AC42" s="353"/>
      <c r="AD42" s="353"/>
      <c r="AE42" s="312"/>
      <c r="AF42" s="312"/>
      <c r="AG42" s="312"/>
      <c r="AH42" s="338"/>
    </row>
    <row r="43" spans="1:34">
      <c r="A43" s="437"/>
      <c r="B43" s="323"/>
      <c r="C43" s="323"/>
      <c r="E43" s="324"/>
      <c r="F43" s="371"/>
      <c r="G43" s="338"/>
      <c r="H43" s="338"/>
      <c r="I43" s="339"/>
      <c r="J43" s="338"/>
      <c r="K43" s="338"/>
      <c r="L43" s="338"/>
      <c r="M43" s="338"/>
      <c r="N43" s="338"/>
      <c r="O43" s="338"/>
      <c r="P43" s="338"/>
      <c r="Q43" s="338"/>
      <c r="R43" s="338"/>
      <c r="S43" s="338"/>
      <c r="T43" s="338"/>
      <c r="U43" s="338"/>
      <c r="V43" s="338"/>
      <c r="W43" s="338"/>
      <c r="X43" s="338"/>
      <c r="Y43" s="338"/>
      <c r="Z43" s="353"/>
      <c r="AA43" s="353"/>
      <c r="AB43" s="353"/>
      <c r="AC43" s="353"/>
      <c r="AD43" s="353"/>
      <c r="AE43" s="312"/>
      <c r="AF43" s="312"/>
      <c r="AG43" s="312"/>
      <c r="AH43" s="338"/>
    </row>
    <row r="44" spans="1:34" s="328" customFormat="1" ht="12.75">
      <c r="A44" s="504" t="s">
        <v>853</v>
      </c>
      <c r="B44" s="327"/>
      <c r="C44" s="327"/>
      <c r="D44" s="327"/>
      <c r="E44" s="327"/>
      <c r="F44" s="371"/>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26"/>
      <c r="AF44" s="326"/>
      <c r="AG44" s="326"/>
      <c r="AH44" s="337"/>
    </row>
    <row r="45" spans="1:34" s="447" customFormat="1" ht="51">
      <c r="A45" s="441">
        <v>6</v>
      </c>
      <c r="B45" s="442" t="s">
        <v>643</v>
      </c>
      <c r="C45" s="442" t="s">
        <v>897</v>
      </c>
      <c r="D45" s="442"/>
      <c r="E45" s="442"/>
      <c r="F45" s="443"/>
      <c r="G45" s="444"/>
      <c r="H45" s="444"/>
      <c r="I45" s="444"/>
      <c r="J45" s="444"/>
      <c r="K45" s="444"/>
      <c r="L45" s="444"/>
      <c r="M45" s="444"/>
      <c r="N45" s="444"/>
      <c r="O45" s="444"/>
      <c r="P45" s="444"/>
      <c r="Q45" s="444"/>
      <c r="R45" s="444"/>
      <c r="S45" s="444"/>
      <c r="T45" s="444"/>
      <c r="U45" s="444"/>
      <c r="V45" s="444"/>
      <c r="W45" s="444"/>
      <c r="X45" s="444"/>
      <c r="Y45" s="444"/>
      <c r="Z45" s="445"/>
      <c r="AA45" s="445"/>
      <c r="AB45" s="445"/>
      <c r="AC45" s="445"/>
      <c r="AD45" s="445"/>
      <c r="AE45" s="446"/>
      <c r="AF45" s="446"/>
      <c r="AG45" s="446"/>
      <c r="AH45" s="444"/>
    </row>
    <row r="46" spans="1:34" s="352" customFormat="1" ht="38.25">
      <c r="A46" s="437"/>
      <c r="B46" s="323" t="s">
        <v>743</v>
      </c>
      <c r="C46" s="323" t="s">
        <v>755</v>
      </c>
      <c r="D46" s="323" t="s">
        <v>889</v>
      </c>
      <c r="E46" s="323"/>
      <c r="F46" s="371" t="s">
        <v>275</v>
      </c>
      <c r="G46" s="339" t="s">
        <v>273</v>
      </c>
      <c r="H46" s="339"/>
      <c r="I46" s="339"/>
      <c r="J46" s="339" t="s">
        <v>284</v>
      </c>
      <c r="K46" s="339" t="s">
        <v>744</v>
      </c>
      <c r="L46" s="339"/>
      <c r="M46" s="339" t="s">
        <v>483</v>
      </c>
      <c r="N46" s="339"/>
      <c r="O46" s="339"/>
      <c r="P46" s="338"/>
      <c r="Q46" s="339"/>
      <c r="R46" s="339"/>
      <c r="S46" s="339"/>
      <c r="T46" s="339"/>
      <c r="U46" s="338">
        <v>0</v>
      </c>
      <c r="V46" s="339"/>
      <c r="W46" s="339"/>
      <c r="X46" s="338"/>
      <c r="Y46" s="339"/>
      <c r="Z46" s="356"/>
      <c r="AA46" s="356"/>
      <c r="AB46" s="356"/>
      <c r="AC46" s="356"/>
      <c r="AD46" s="356"/>
      <c r="AE46" s="351"/>
      <c r="AF46" s="351"/>
      <c r="AG46" s="351"/>
      <c r="AH46" s="339"/>
    </row>
    <row r="47" spans="1:34" ht="38.25" hidden="1" outlineLevel="1">
      <c r="A47" s="438"/>
      <c r="B47" s="323"/>
      <c r="C47" s="323" t="s">
        <v>533</v>
      </c>
      <c r="D47" s="323"/>
      <c r="E47" s="323"/>
      <c r="F47" s="371" t="s">
        <v>275</v>
      </c>
      <c r="G47" s="339"/>
      <c r="H47" s="339"/>
      <c r="I47" s="339"/>
      <c r="J47" s="339" t="s">
        <v>284</v>
      </c>
      <c r="K47" s="339" t="s">
        <v>534</v>
      </c>
      <c r="L47" s="339"/>
      <c r="M47" s="339" t="s">
        <v>484</v>
      </c>
      <c r="N47" s="338"/>
      <c r="O47" s="338"/>
      <c r="P47" s="338"/>
      <c r="Q47" s="339"/>
      <c r="R47" s="338"/>
      <c r="S47" s="338"/>
      <c r="T47" s="338"/>
      <c r="U47" s="338">
        <v>0</v>
      </c>
      <c r="V47" s="339"/>
      <c r="W47" s="339"/>
      <c r="X47" s="338"/>
      <c r="Y47" s="338"/>
      <c r="Z47" s="353"/>
      <c r="AA47" s="353"/>
      <c r="AB47" s="353"/>
      <c r="AC47" s="353"/>
      <c r="AD47" s="353"/>
      <c r="AE47" s="312"/>
      <c r="AF47" s="312"/>
      <c r="AG47" s="312"/>
      <c r="AH47" s="338"/>
    </row>
    <row r="48" spans="1:34" ht="18.75" outlineLevel="1">
      <c r="A48" s="438"/>
      <c r="B48" s="323"/>
      <c r="C48" s="323" t="s">
        <v>535</v>
      </c>
      <c r="D48" s="323"/>
      <c r="E48" s="323"/>
      <c r="F48" s="371" t="s">
        <v>275</v>
      </c>
      <c r="G48" s="339"/>
      <c r="H48" s="339"/>
      <c r="I48" s="339"/>
      <c r="J48" s="339" t="s">
        <v>284</v>
      </c>
      <c r="K48" s="339" t="s">
        <v>744</v>
      </c>
      <c r="L48" s="339"/>
      <c r="M48" s="339" t="s">
        <v>484</v>
      </c>
      <c r="N48" s="338"/>
      <c r="O48" s="338"/>
      <c r="P48" s="338"/>
      <c r="Q48" s="339"/>
      <c r="R48" s="338"/>
      <c r="S48" s="338"/>
      <c r="T48" s="338"/>
      <c r="U48" s="338">
        <v>0</v>
      </c>
      <c r="V48" s="339"/>
      <c r="W48" s="339"/>
      <c r="X48" s="338"/>
      <c r="Y48" s="338"/>
      <c r="Z48" s="353"/>
      <c r="AA48" s="353"/>
      <c r="AB48" s="353"/>
      <c r="AC48" s="353"/>
      <c r="AD48" s="353"/>
      <c r="AE48" s="312"/>
      <c r="AF48" s="312"/>
      <c r="AG48" s="312"/>
      <c r="AH48" s="338"/>
    </row>
    <row r="49" spans="1:34" ht="25.5" outlineLevel="1">
      <c r="A49" s="438"/>
      <c r="B49" s="323"/>
      <c r="C49" s="323" t="s">
        <v>745</v>
      </c>
      <c r="D49" s="323"/>
      <c r="E49" s="323"/>
      <c r="F49" s="371" t="s">
        <v>275</v>
      </c>
      <c r="G49" s="339"/>
      <c r="H49" s="339"/>
      <c r="I49" s="339"/>
      <c r="J49" s="339"/>
      <c r="K49" s="339" t="s">
        <v>677</v>
      </c>
      <c r="L49" s="339"/>
      <c r="M49" s="339" t="s">
        <v>484</v>
      </c>
      <c r="N49" s="338"/>
      <c r="O49" s="338"/>
      <c r="P49" s="338"/>
      <c r="Q49" s="339"/>
      <c r="R49" s="338"/>
      <c r="S49" s="338"/>
      <c r="T49" s="338"/>
      <c r="U49" s="338">
        <v>0</v>
      </c>
      <c r="V49" s="339"/>
      <c r="W49" s="339"/>
      <c r="X49" s="338"/>
      <c r="Y49" s="338"/>
      <c r="Z49" s="353"/>
      <c r="AA49" s="353"/>
      <c r="AB49" s="353"/>
      <c r="AC49" s="353"/>
      <c r="AD49" s="353"/>
      <c r="AE49" s="312"/>
      <c r="AF49" s="312"/>
      <c r="AG49" s="312"/>
      <c r="AH49" s="338"/>
    </row>
    <row r="50" spans="1:34" ht="25.5" outlineLevel="1">
      <c r="A50" s="438"/>
      <c r="B50" s="323"/>
      <c r="C50" s="323" t="s">
        <v>750</v>
      </c>
      <c r="D50" s="323"/>
      <c r="E50" s="323"/>
      <c r="F50" s="371" t="s">
        <v>275</v>
      </c>
      <c r="G50" s="339"/>
      <c r="H50" s="339"/>
      <c r="I50" s="339"/>
      <c r="J50" s="339"/>
      <c r="K50" s="339" t="s">
        <v>677</v>
      </c>
      <c r="L50" s="339"/>
      <c r="M50" s="339" t="s">
        <v>484</v>
      </c>
      <c r="N50" s="338"/>
      <c r="O50" s="338"/>
      <c r="P50" s="338"/>
      <c r="Q50" s="339"/>
      <c r="R50" s="338"/>
      <c r="S50" s="338"/>
      <c r="T50" s="338"/>
      <c r="U50" s="338">
        <v>0</v>
      </c>
      <c r="V50" s="339"/>
      <c r="W50" s="339"/>
      <c r="X50" s="338"/>
      <c r="Y50" s="338"/>
      <c r="Z50" s="353"/>
      <c r="AA50" s="353"/>
      <c r="AB50" s="353"/>
      <c r="AC50" s="353"/>
      <c r="AD50" s="353"/>
      <c r="AE50" s="312"/>
      <c r="AF50" s="312"/>
      <c r="AG50" s="312"/>
      <c r="AH50" s="338"/>
    </row>
    <row r="51" spans="1:34" s="352" customFormat="1" ht="38.25" outlineLevel="1">
      <c r="A51" s="437"/>
      <c r="B51" s="323" t="s">
        <v>748</v>
      </c>
      <c r="C51" s="323" t="s">
        <v>881</v>
      </c>
      <c r="D51" s="323" t="s">
        <v>889</v>
      </c>
      <c r="E51" s="323"/>
      <c r="F51" s="371" t="s">
        <v>275</v>
      </c>
      <c r="G51" s="339" t="s">
        <v>273</v>
      </c>
      <c r="H51" s="339"/>
      <c r="I51" s="339"/>
      <c r="J51" s="339" t="s">
        <v>285</v>
      </c>
      <c r="K51" s="339" t="s">
        <v>263</v>
      </c>
      <c r="L51" s="339"/>
      <c r="M51" s="339" t="s">
        <v>483</v>
      </c>
      <c r="N51" s="339"/>
      <c r="O51" s="339"/>
      <c r="P51" s="338"/>
      <c r="Q51" s="339"/>
      <c r="R51" s="339"/>
      <c r="S51" s="339"/>
      <c r="T51" s="339"/>
      <c r="U51" s="338">
        <v>0</v>
      </c>
      <c r="V51" s="339"/>
      <c r="W51" s="339"/>
      <c r="X51" s="338"/>
      <c r="Y51" s="339"/>
      <c r="Z51" s="356"/>
      <c r="AA51" s="356"/>
      <c r="AB51" s="356"/>
      <c r="AC51" s="356"/>
      <c r="AD51" s="356"/>
      <c r="AE51" s="351"/>
      <c r="AF51" s="351"/>
      <c r="AG51" s="351"/>
      <c r="AH51" s="339"/>
    </row>
    <row r="52" spans="1:34" s="352" customFormat="1" ht="51" outlineLevel="1">
      <c r="A52" s="437"/>
      <c r="B52" s="323"/>
      <c r="C52" s="323" t="s">
        <v>622</v>
      </c>
      <c r="D52" s="323"/>
      <c r="E52" s="323"/>
      <c r="F52" s="371" t="s">
        <v>275</v>
      </c>
      <c r="G52" s="339"/>
      <c r="H52" s="339"/>
      <c r="I52" s="339"/>
      <c r="J52" s="339" t="s">
        <v>286</v>
      </c>
      <c r="K52" s="339" t="s">
        <v>0</v>
      </c>
      <c r="L52" s="339"/>
      <c r="M52" s="339" t="s">
        <v>483</v>
      </c>
      <c r="N52" s="339"/>
      <c r="O52" s="339"/>
      <c r="P52" s="338"/>
      <c r="Q52" s="339"/>
      <c r="R52" s="339"/>
      <c r="S52" s="339"/>
      <c r="T52" s="339"/>
      <c r="U52" s="338">
        <v>0</v>
      </c>
      <c r="V52" s="339"/>
      <c r="W52" s="339"/>
      <c r="X52" s="338"/>
      <c r="Y52" s="339"/>
      <c r="Z52" s="356"/>
      <c r="AA52" s="356"/>
      <c r="AB52" s="356"/>
      <c r="AC52" s="356"/>
      <c r="AD52" s="356"/>
      <c r="AE52" s="351"/>
      <c r="AF52" s="351"/>
      <c r="AG52" s="351"/>
      <c r="AH52" s="339"/>
    </row>
    <row r="53" spans="1:34" s="447" customFormat="1" ht="63.75" outlineLevel="1">
      <c r="A53" s="441">
        <v>7</v>
      </c>
      <c r="B53" s="442" t="s">
        <v>645</v>
      </c>
      <c r="C53" s="442" t="s">
        <v>641</v>
      </c>
      <c r="D53" s="442"/>
      <c r="E53" s="448"/>
      <c r="F53" s="443"/>
      <c r="G53" s="444"/>
      <c r="H53" s="444"/>
      <c r="I53" s="444"/>
      <c r="J53" s="444"/>
      <c r="K53" s="444"/>
      <c r="L53" s="444"/>
      <c r="M53" s="444"/>
      <c r="N53" s="444"/>
      <c r="O53" s="444"/>
      <c r="P53" s="444"/>
      <c r="Q53" s="444"/>
      <c r="R53" s="444"/>
      <c r="S53" s="444"/>
      <c r="T53" s="444"/>
      <c r="U53" s="444"/>
      <c r="V53" s="444"/>
      <c r="W53" s="444"/>
      <c r="X53" s="444"/>
      <c r="Y53" s="444"/>
      <c r="Z53" s="445"/>
      <c r="AA53" s="445"/>
      <c r="AB53" s="445"/>
      <c r="AC53" s="445"/>
      <c r="AD53" s="445"/>
      <c r="AE53" s="446"/>
      <c r="AF53" s="446"/>
      <c r="AG53" s="446"/>
      <c r="AH53" s="444"/>
    </row>
    <row r="54" spans="1:34" ht="25.5" hidden="1">
      <c r="A54" s="437"/>
      <c r="B54" s="323" t="s">
        <v>390</v>
      </c>
      <c r="C54" s="323" t="s">
        <v>391</v>
      </c>
      <c r="D54" s="323"/>
      <c r="E54" s="327"/>
      <c r="F54" s="371"/>
      <c r="G54" s="338"/>
      <c r="H54" s="338"/>
      <c r="I54" s="338"/>
      <c r="J54" s="338" t="s">
        <v>284</v>
      </c>
      <c r="K54" s="338"/>
      <c r="L54" s="338"/>
      <c r="M54" s="339" t="s">
        <v>483</v>
      </c>
      <c r="N54" s="338"/>
      <c r="O54" s="338"/>
      <c r="P54" s="338"/>
      <c r="Q54" s="338"/>
      <c r="R54" s="338"/>
      <c r="S54" s="338"/>
      <c r="T54" s="338"/>
      <c r="U54" s="338">
        <v>0</v>
      </c>
      <c r="V54" s="338"/>
      <c r="W54" s="338"/>
      <c r="X54" s="338"/>
      <c r="Y54" s="338"/>
      <c r="Z54" s="353"/>
      <c r="AA54" s="353"/>
      <c r="AB54" s="353"/>
      <c r="AC54" s="353"/>
      <c r="AD54" s="353"/>
      <c r="AE54" s="312"/>
      <c r="AF54" s="312"/>
      <c r="AG54" s="312"/>
      <c r="AH54" s="338"/>
    </row>
    <row r="55" spans="1:34" ht="43.5" customHeight="1">
      <c r="A55" s="437"/>
      <c r="B55" s="323" t="s">
        <v>50</v>
      </c>
      <c r="C55" s="323" t="s">
        <v>51</v>
      </c>
      <c r="D55" s="323" t="s">
        <v>889</v>
      </c>
      <c r="E55" s="327"/>
      <c r="F55" s="371" t="s">
        <v>275</v>
      </c>
      <c r="G55" s="338"/>
      <c r="H55" s="338"/>
      <c r="I55" s="338"/>
      <c r="J55" s="338" t="s">
        <v>284</v>
      </c>
      <c r="K55" s="338"/>
      <c r="L55" s="338"/>
      <c r="M55" s="339" t="s">
        <v>483</v>
      </c>
      <c r="N55" s="338"/>
      <c r="O55" s="338"/>
      <c r="P55" s="338"/>
      <c r="Q55" s="338"/>
      <c r="R55" s="338"/>
      <c r="S55" s="338"/>
      <c r="T55" s="338"/>
      <c r="U55" s="338">
        <v>0</v>
      </c>
      <c r="V55" s="338"/>
      <c r="W55" s="338"/>
      <c r="X55" s="338"/>
      <c r="Y55" s="338"/>
      <c r="Z55" s="353"/>
      <c r="AA55" s="353"/>
      <c r="AB55" s="353"/>
      <c r="AC55" s="353"/>
      <c r="AD55" s="353"/>
      <c r="AE55" s="312"/>
      <c r="AF55" s="312"/>
      <c r="AG55" s="312"/>
      <c r="AH55" s="338"/>
    </row>
    <row r="56" spans="1:34" ht="25.5" outlineLevel="1">
      <c r="A56" s="437"/>
      <c r="B56" s="323"/>
      <c r="C56" s="323" t="s">
        <v>518</v>
      </c>
      <c r="D56" s="323"/>
      <c r="E56" s="327"/>
      <c r="F56" s="371" t="s">
        <v>275</v>
      </c>
      <c r="G56" s="338"/>
      <c r="H56" s="338"/>
      <c r="I56" s="338"/>
      <c r="J56" s="338" t="s">
        <v>288</v>
      </c>
      <c r="K56" s="339" t="s">
        <v>263</v>
      </c>
      <c r="L56" s="338"/>
      <c r="M56" s="339" t="s">
        <v>483</v>
      </c>
      <c r="N56" s="338"/>
      <c r="O56" s="338"/>
      <c r="P56" s="338"/>
      <c r="Q56" s="338"/>
      <c r="R56" s="338"/>
      <c r="S56" s="338"/>
      <c r="T56" s="338"/>
      <c r="U56" s="338">
        <v>0</v>
      </c>
      <c r="V56" s="338"/>
      <c r="W56" s="338"/>
      <c r="X56" s="338"/>
      <c r="Y56" s="338"/>
      <c r="Z56" s="353"/>
      <c r="AA56" s="353"/>
      <c r="AB56" s="353"/>
      <c r="AC56" s="353"/>
      <c r="AD56" s="353"/>
      <c r="AE56" s="312"/>
      <c r="AF56" s="312"/>
      <c r="AG56" s="312"/>
      <c r="AH56" s="338"/>
    </row>
    <row r="57" spans="1:34" ht="38.25" outlineLevel="1">
      <c r="A57" s="437"/>
      <c r="B57" s="323"/>
      <c r="C57" s="323" t="s">
        <v>757</v>
      </c>
      <c r="D57" s="323"/>
      <c r="E57" s="327"/>
      <c r="F57" s="371" t="s">
        <v>275</v>
      </c>
      <c r="G57" s="338" t="s">
        <v>273</v>
      </c>
      <c r="H57" s="338"/>
      <c r="I57" s="338"/>
      <c r="J57" s="338" t="s">
        <v>288</v>
      </c>
      <c r="K57" s="339" t="s">
        <v>744</v>
      </c>
      <c r="L57" s="338"/>
      <c r="M57" s="339" t="s">
        <v>483</v>
      </c>
      <c r="N57" s="338"/>
      <c r="O57" s="338"/>
      <c r="P57" s="338"/>
      <c r="Q57" s="338"/>
      <c r="R57" s="338"/>
      <c r="S57" s="338"/>
      <c r="T57" s="338"/>
      <c r="U57" s="338">
        <v>0</v>
      </c>
      <c r="V57" s="338"/>
      <c r="W57" s="338"/>
      <c r="X57" s="338"/>
      <c r="Y57" s="338"/>
      <c r="Z57" s="353"/>
      <c r="AA57" s="353"/>
      <c r="AB57" s="353"/>
      <c r="AC57" s="353"/>
      <c r="AD57" s="353"/>
      <c r="AE57" s="312"/>
      <c r="AF57" s="312"/>
      <c r="AG57" s="312"/>
      <c r="AH57" s="338"/>
    </row>
    <row r="58" spans="1:34" ht="38.25" hidden="1" customHeight="1" outlineLevel="1">
      <c r="A58" s="437"/>
      <c r="B58" s="323"/>
      <c r="C58" s="323" t="s">
        <v>525</v>
      </c>
      <c r="D58" s="323"/>
      <c r="E58" s="327"/>
      <c r="F58" s="339" t="s">
        <v>275</v>
      </c>
      <c r="G58" s="338"/>
      <c r="H58" s="338"/>
      <c r="I58" s="338"/>
      <c r="J58" s="338" t="s">
        <v>288</v>
      </c>
      <c r="K58" s="339" t="s">
        <v>263</v>
      </c>
      <c r="L58" s="338"/>
      <c r="M58" s="338" t="s">
        <v>483</v>
      </c>
      <c r="N58" s="338"/>
      <c r="O58" s="338"/>
      <c r="P58" s="338"/>
      <c r="Q58" s="338"/>
      <c r="R58" s="338"/>
      <c r="S58" s="338"/>
      <c r="T58" s="338"/>
      <c r="U58" s="338">
        <v>0</v>
      </c>
      <c r="V58" s="338"/>
      <c r="W58" s="338"/>
      <c r="X58" s="338"/>
      <c r="Y58" s="338"/>
      <c r="Z58" s="353"/>
      <c r="AA58" s="353"/>
      <c r="AB58" s="353"/>
      <c r="AC58" s="353"/>
      <c r="AD58" s="353"/>
      <c r="AE58" s="312"/>
      <c r="AF58" s="312"/>
      <c r="AG58" s="312"/>
      <c r="AH58" s="338"/>
    </row>
    <row r="59" spans="1:34" ht="25.5" outlineLevel="1">
      <c r="A59" s="437"/>
      <c r="B59" s="323"/>
      <c r="C59" s="323" t="s">
        <v>52</v>
      </c>
      <c r="D59" s="323"/>
      <c r="E59" s="327"/>
      <c r="F59" s="371" t="s">
        <v>275</v>
      </c>
      <c r="G59" s="338" t="s">
        <v>273</v>
      </c>
      <c r="H59" s="338"/>
      <c r="I59" s="338"/>
      <c r="J59" s="338" t="s">
        <v>288</v>
      </c>
      <c r="K59" s="339" t="s">
        <v>445</v>
      </c>
      <c r="L59" s="338"/>
      <c r="M59" s="339" t="s">
        <v>483</v>
      </c>
      <c r="N59" s="338"/>
      <c r="O59" s="338"/>
      <c r="P59" s="338"/>
      <c r="Q59" s="338"/>
      <c r="R59" s="338"/>
      <c r="S59" s="338"/>
      <c r="T59" s="338"/>
      <c r="U59" s="338">
        <v>0</v>
      </c>
      <c r="V59" s="338"/>
      <c r="W59" s="338"/>
      <c r="X59" s="338"/>
      <c r="Y59" s="338"/>
      <c r="Z59" s="353"/>
      <c r="AA59" s="353"/>
      <c r="AB59" s="353"/>
      <c r="AC59" s="353"/>
      <c r="AD59" s="353"/>
      <c r="AE59" s="312"/>
      <c r="AF59" s="312"/>
      <c r="AG59" s="312"/>
      <c r="AH59" s="338"/>
    </row>
    <row r="60" spans="1:34" ht="25.5" outlineLevel="1">
      <c r="A60" s="437"/>
      <c r="B60" s="323"/>
      <c r="C60" s="323" t="s">
        <v>446</v>
      </c>
      <c r="D60" s="323"/>
      <c r="E60" s="327"/>
      <c r="F60" s="371" t="s">
        <v>275</v>
      </c>
      <c r="G60" s="338" t="s">
        <v>273</v>
      </c>
      <c r="H60" s="338"/>
      <c r="I60" s="338"/>
      <c r="J60" s="338" t="s">
        <v>288</v>
      </c>
      <c r="K60" s="339" t="s">
        <v>445</v>
      </c>
      <c r="L60" s="338"/>
      <c r="M60" s="339" t="s">
        <v>483</v>
      </c>
      <c r="N60" s="338"/>
      <c r="O60" s="338"/>
      <c r="P60" s="338"/>
      <c r="Q60" s="338"/>
      <c r="R60" s="338"/>
      <c r="S60" s="338"/>
      <c r="T60" s="338"/>
      <c r="U60" s="338">
        <v>0</v>
      </c>
      <c r="V60" s="338"/>
      <c r="W60" s="338"/>
      <c r="X60" s="338"/>
      <c r="Y60" s="338"/>
      <c r="Z60" s="353"/>
      <c r="AA60" s="353"/>
      <c r="AB60" s="353"/>
      <c r="AC60" s="353"/>
      <c r="AD60" s="353"/>
      <c r="AE60" s="312"/>
      <c r="AF60" s="312"/>
      <c r="AG60" s="312"/>
      <c r="AH60" s="338"/>
    </row>
    <row r="61" spans="1:34" ht="63.75" outlineLevel="1">
      <c r="A61" s="439"/>
      <c r="B61" s="323" t="s">
        <v>519</v>
      </c>
      <c r="C61" s="403" t="s">
        <v>520</v>
      </c>
      <c r="D61" s="403" t="s">
        <v>722</v>
      </c>
      <c r="E61" s="404"/>
      <c r="F61" s="405" t="s">
        <v>275</v>
      </c>
      <c r="G61" s="406"/>
      <c r="H61" s="406"/>
      <c r="I61" s="406"/>
      <c r="J61" s="406" t="s">
        <v>288</v>
      </c>
      <c r="K61" s="406"/>
      <c r="L61" s="406"/>
      <c r="M61" s="406" t="s">
        <v>483</v>
      </c>
      <c r="N61" s="406"/>
      <c r="O61" s="406"/>
      <c r="P61" s="406"/>
      <c r="Q61" s="406"/>
      <c r="R61" s="406"/>
      <c r="S61" s="406"/>
      <c r="T61" s="406"/>
      <c r="U61" s="406">
        <v>0</v>
      </c>
      <c r="V61" s="406"/>
      <c r="W61" s="406"/>
      <c r="X61" s="406"/>
      <c r="Y61" s="406"/>
      <c r="Z61" s="407"/>
      <c r="AA61" s="407"/>
      <c r="AB61" s="407"/>
      <c r="AC61" s="407"/>
      <c r="AD61" s="407"/>
      <c r="AE61" s="402"/>
      <c r="AF61" s="402"/>
      <c r="AG61" s="402"/>
      <c r="AH61" s="406"/>
    </row>
    <row r="62" spans="1:34" s="437" customFormat="1">
      <c r="D62" s="495" t="s">
        <v>706</v>
      </c>
    </row>
    <row r="63" spans="1:34" s="494" customFormat="1">
      <c r="A63" s="437"/>
      <c r="B63" s="437"/>
      <c r="C63" s="437"/>
      <c r="D63" s="495" t="s">
        <v>707</v>
      </c>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row>
    <row r="64" spans="1:34">
      <c r="A64" s="437"/>
      <c r="B64" s="323"/>
      <c r="C64" s="323"/>
      <c r="D64" s="323"/>
      <c r="E64" s="327"/>
      <c r="F64" s="371"/>
      <c r="G64" s="338"/>
      <c r="H64" s="338"/>
      <c r="I64" s="339"/>
      <c r="J64" s="338"/>
      <c r="K64" s="339"/>
      <c r="L64" s="339"/>
      <c r="M64" s="338"/>
      <c r="N64" s="338"/>
      <c r="O64" s="338"/>
      <c r="P64" s="339"/>
      <c r="Q64" s="339"/>
      <c r="R64" s="338"/>
      <c r="S64" s="338"/>
      <c r="T64" s="338"/>
      <c r="U64" s="338">
        <v>0</v>
      </c>
      <c r="V64" s="338"/>
      <c r="W64" s="338"/>
      <c r="X64" s="338"/>
      <c r="Y64" s="338"/>
      <c r="Z64" s="353"/>
      <c r="AA64" s="353"/>
      <c r="AB64" s="353"/>
      <c r="AC64" s="353"/>
      <c r="AD64" s="353"/>
      <c r="AE64" s="312"/>
      <c r="AF64" s="312"/>
      <c r="AG64" s="312"/>
      <c r="AH64" s="338"/>
    </row>
    <row r="65" spans="1:34" s="328" customFormat="1" ht="12.75">
      <c r="A65" s="504" t="s">
        <v>855</v>
      </c>
      <c r="B65" s="327"/>
      <c r="C65" s="327"/>
      <c r="D65" s="327"/>
      <c r="E65" s="327"/>
      <c r="F65" s="371"/>
      <c r="G65" s="337"/>
      <c r="H65" s="337"/>
      <c r="I65" s="337"/>
      <c r="J65" s="337"/>
      <c r="K65" s="337"/>
      <c r="L65" s="337"/>
      <c r="M65" s="337"/>
      <c r="N65" s="337"/>
      <c r="O65" s="337"/>
      <c r="P65" s="337"/>
      <c r="Q65" s="337"/>
      <c r="R65" s="337"/>
      <c r="S65" s="337"/>
      <c r="T65" s="337"/>
      <c r="U65" s="337"/>
      <c r="V65" s="337"/>
      <c r="W65" s="337"/>
      <c r="X65" s="337"/>
      <c r="Y65" s="337"/>
      <c r="Z65" s="337"/>
      <c r="AA65" s="337"/>
      <c r="AB65" s="337"/>
      <c r="AC65" s="337"/>
      <c r="AD65" s="337"/>
      <c r="AE65" s="326"/>
      <c r="AF65" s="326"/>
      <c r="AG65" s="326"/>
      <c r="AH65" s="337"/>
    </row>
    <row r="66" spans="1:34" s="447" customFormat="1" ht="38.25">
      <c r="A66" s="441">
        <v>8</v>
      </c>
      <c r="B66" s="488" t="s">
        <v>657</v>
      </c>
      <c r="C66" s="442" t="s">
        <v>658</v>
      </c>
      <c r="D66" s="442"/>
      <c r="E66" s="448"/>
      <c r="F66" s="443"/>
      <c r="G66" s="444"/>
      <c r="H66" s="444"/>
      <c r="I66" s="444"/>
      <c r="J66" s="444"/>
      <c r="K66" s="444"/>
      <c r="L66" s="444"/>
      <c r="M66" s="444"/>
      <c r="N66" s="444"/>
      <c r="O66" s="444"/>
      <c r="P66" s="444"/>
      <c r="Q66" s="444"/>
      <c r="R66" s="444"/>
      <c r="S66" s="444"/>
      <c r="T66" s="444"/>
      <c r="U66" s="444"/>
      <c r="V66" s="444"/>
      <c r="W66" s="444"/>
      <c r="X66" s="444"/>
      <c r="Y66" s="444"/>
      <c r="Z66" s="445"/>
      <c r="AA66" s="445"/>
      <c r="AB66" s="445"/>
      <c r="AC66" s="445"/>
      <c r="AD66" s="445"/>
      <c r="AE66" s="446"/>
      <c r="AF66" s="446"/>
      <c r="AG66" s="446"/>
      <c r="AH66" s="444"/>
    </row>
    <row r="67" spans="1:34" ht="51">
      <c r="A67" s="437"/>
      <c r="B67" s="323" t="s">
        <v>450</v>
      </c>
      <c r="C67" s="323" t="s">
        <v>727</v>
      </c>
      <c r="D67" s="323" t="s">
        <v>728</v>
      </c>
      <c r="E67" s="323"/>
      <c r="F67" s="371" t="s">
        <v>275</v>
      </c>
      <c r="G67" s="339" t="s">
        <v>273</v>
      </c>
      <c r="H67" s="339"/>
      <c r="I67" s="339"/>
      <c r="J67" s="339" t="s">
        <v>288</v>
      </c>
      <c r="K67" s="339" t="s">
        <v>263</v>
      </c>
      <c r="L67" s="339"/>
      <c r="M67" s="339" t="s">
        <v>483</v>
      </c>
      <c r="N67" s="338"/>
      <c r="O67" s="338"/>
      <c r="P67" s="339"/>
      <c r="Q67" s="339"/>
      <c r="R67" s="338"/>
      <c r="S67" s="338"/>
      <c r="T67" s="338"/>
      <c r="U67" s="338">
        <v>0</v>
      </c>
      <c r="V67" s="338"/>
      <c r="W67" s="338"/>
      <c r="X67" s="338"/>
      <c r="Y67" s="338"/>
      <c r="Z67" s="353"/>
      <c r="AA67" s="353"/>
      <c r="AB67" s="353"/>
      <c r="AC67" s="353"/>
      <c r="AD67" s="353"/>
      <c r="AE67" s="312"/>
      <c r="AF67" s="312"/>
      <c r="AG67" s="312"/>
      <c r="AH67" s="338"/>
    </row>
    <row r="68" spans="1:34" ht="25.5">
      <c r="A68" s="437"/>
      <c r="B68" s="323"/>
      <c r="C68" s="323" t="s">
        <v>763</v>
      </c>
      <c r="D68" s="323"/>
      <c r="E68" s="323"/>
      <c r="F68" s="371" t="s">
        <v>275</v>
      </c>
      <c r="G68" s="339"/>
      <c r="H68" s="339"/>
      <c r="I68" s="339"/>
      <c r="J68" s="339"/>
      <c r="K68" s="339" t="s">
        <v>263</v>
      </c>
      <c r="L68" s="339"/>
      <c r="M68" s="339" t="s">
        <v>483</v>
      </c>
      <c r="N68" s="338"/>
      <c r="O68" s="338"/>
      <c r="P68" s="339"/>
      <c r="Q68" s="339"/>
      <c r="R68" s="338"/>
      <c r="S68" s="338"/>
      <c r="T68" s="338"/>
      <c r="U68" s="338"/>
      <c r="V68" s="338"/>
      <c r="W68" s="338"/>
      <c r="X68" s="338"/>
      <c r="Y68" s="338"/>
      <c r="Z68" s="353"/>
      <c r="AA68" s="353"/>
      <c r="AB68" s="353"/>
      <c r="AC68" s="353"/>
      <c r="AD68" s="353"/>
      <c r="AE68" s="312"/>
      <c r="AF68" s="312"/>
      <c r="AG68" s="312"/>
      <c r="AH68" s="338"/>
    </row>
    <row r="69" spans="1:34" s="447" customFormat="1" ht="38.25">
      <c r="A69" s="441">
        <v>9</v>
      </c>
      <c r="B69" s="488" t="s">
        <v>898</v>
      </c>
      <c r="C69" s="442" t="s">
        <v>899</v>
      </c>
      <c r="D69" s="442"/>
      <c r="E69" s="448"/>
      <c r="F69" s="443"/>
      <c r="G69" s="444"/>
      <c r="H69" s="444"/>
      <c r="I69" s="444"/>
      <c r="J69" s="444"/>
      <c r="K69" s="444"/>
      <c r="L69" s="444"/>
      <c r="M69" s="444"/>
      <c r="N69" s="444"/>
      <c r="O69" s="444"/>
      <c r="P69" s="444"/>
      <c r="Q69" s="444"/>
      <c r="R69" s="444"/>
      <c r="S69" s="444"/>
      <c r="T69" s="444"/>
      <c r="U69" s="444"/>
      <c r="V69" s="444"/>
      <c r="W69" s="444"/>
      <c r="X69" s="444"/>
      <c r="Y69" s="444"/>
      <c r="Z69" s="445"/>
      <c r="AA69" s="445"/>
      <c r="AB69" s="445"/>
      <c r="AC69" s="445"/>
      <c r="AD69" s="445"/>
      <c r="AE69" s="446"/>
      <c r="AF69" s="446"/>
      <c r="AG69" s="446"/>
      <c r="AH69" s="444"/>
    </row>
    <row r="70" spans="1:34" ht="51" outlineLevel="1">
      <c r="A70" s="437"/>
      <c r="B70" s="323" t="s">
        <v>900</v>
      </c>
      <c r="C70" s="323" t="s">
        <v>901</v>
      </c>
      <c r="D70" s="323" t="s">
        <v>726</v>
      </c>
      <c r="E70" s="327"/>
      <c r="F70" s="371" t="s">
        <v>275</v>
      </c>
      <c r="G70" s="338"/>
      <c r="H70" s="338"/>
      <c r="I70" s="338"/>
      <c r="J70" s="338" t="s">
        <v>284</v>
      </c>
      <c r="K70" s="338"/>
      <c r="L70" s="338"/>
      <c r="M70" s="339" t="s">
        <v>483</v>
      </c>
      <c r="N70" s="338"/>
      <c r="O70" s="338"/>
      <c r="P70" s="338"/>
      <c r="Q70" s="338"/>
      <c r="R70" s="338"/>
      <c r="S70" s="338"/>
      <c r="T70" s="338"/>
      <c r="U70" s="338"/>
      <c r="V70" s="338"/>
      <c r="W70" s="338"/>
      <c r="X70" s="338"/>
      <c r="Y70" s="338"/>
      <c r="Z70" s="353"/>
      <c r="AA70" s="353"/>
      <c r="AB70" s="353"/>
      <c r="AC70" s="353"/>
      <c r="AD70" s="353"/>
      <c r="AE70" s="312"/>
      <c r="AF70" s="312"/>
      <c r="AG70" s="312"/>
      <c r="AH70" s="338"/>
    </row>
    <row r="71" spans="1:34">
      <c r="A71" s="437"/>
      <c r="B71" s="323"/>
      <c r="C71" s="475"/>
      <c r="D71" s="475"/>
      <c r="E71" s="327"/>
      <c r="F71" s="371"/>
      <c r="G71" s="338"/>
      <c r="H71" s="338"/>
      <c r="I71" s="338"/>
      <c r="J71" s="338"/>
      <c r="K71" s="338"/>
      <c r="L71" s="338"/>
      <c r="M71" s="338"/>
      <c r="N71" s="338"/>
      <c r="O71" s="338"/>
      <c r="P71" s="338"/>
      <c r="Q71" s="338"/>
      <c r="R71" s="338"/>
      <c r="S71" s="338"/>
      <c r="T71" s="338"/>
      <c r="U71" s="338"/>
      <c r="V71" s="338"/>
      <c r="W71" s="338"/>
      <c r="X71" s="338"/>
      <c r="Y71" s="338"/>
      <c r="Z71" s="353"/>
      <c r="AA71" s="353"/>
      <c r="AB71" s="353"/>
      <c r="AC71" s="353"/>
      <c r="AD71" s="353"/>
      <c r="AE71" s="312"/>
      <c r="AF71" s="312"/>
      <c r="AG71" s="312"/>
      <c r="AH71" s="338"/>
    </row>
    <row r="72" spans="1:34" s="328" customFormat="1" ht="12.75">
      <c r="A72" s="504" t="s">
        <v>854</v>
      </c>
      <c r="B72" s="327"/>
      <c r="C72" s="327"/>
      <c r="D72" s="327"/>
      <c r="E72" s="327"/>
      <c r="F72" s="371"/>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337"/>
      <c r="AE72" s="326"/>
      <c r="AF72" s="326"/>
      <c r="AG72" s="326"/>
      <c r="AH72" s="337"/>
    </row>
    <row r="73" spans="1:34" s="447" customFormat="1" ht="38.25">
      <c r="A73" s="441">
        <v>10</v>
      </c>
      <c r="B73" s="488" t="s">
        <v>646</v>
      </c>
      <c r="C73" s="442" t="s">
        <v>647</v>
      </c>
      <c r="D73" s="442"/>
      <c r="E73" s="448"/>
      <c r="F73" s="443"/>
      <c r="G73" s="444"/>
      <c r="H73" s="444"/>
      <c r="I73" s="444"/>
      <c r="J73" s="444"/>
      <c r="K73" s="444"/>
      <c r="L73" s="444"/>
      <c r="M73" s="444"/>
      <c r="N73" s="444"/>
      <c r="O73" s="444"/>
      <c r="P73" s="444"/>
      <c r="Q73" s="444"/>
      <c r="R73" s="444"/>
      <c r="S73" s="444"/>
      <c r="T73" s="444"/>
      <c r="U73" s="444"/>
      <c r="V73" s="444"/>
      <c r="W73" s="444"/>
      <c r="X73" s="444"/>
      <c r="Y73" s="444"/>
      <c r="Z73" s="445"/>
      <c r="AA73" s="445"/>
      <c r="AB73" s="445"/>
      <c r="AC73" s="445"/>
      <c r="AD73" s="445"/>
      <c r="AE73" s="446"/>
      <c r="AF73" s="446"/>
      <c r="AG73" s="446"/>
      <c r="AH73" s="444"/>
    </row>
    <row r="74" spans="1:34" ht="38.25" outlineLevel="1">
      <c r="A74" s="437"/>
      <c r="B74" s="323" t="s">
        <v>392</v>
      </c>
      <c r="C74" s="323" t="s">
        <v>758</v>
      </c>
      <c r="D74" s="323" t="s">
        <v>726</v>
      </c>
      <c r="E74" s="327"/>
      <c r="F74" s="371" t="s">
        <v>275</v>
      </c>
      <c r="G74" s="338"/>
      <c r="H74" s="338"/>
      <c r="I74" s="338"/>
      <c r="J74" s="338" t="s">
        <v>284</v>
      </c>
      <c r="K74" s="338"/>
      <c r="L74" s="338"/>
      <c r="M74" s="339" t="s">
        <v>483</v>
      </c>
      <c r="N74" s="338"/>
      <c r="O74" s="338"/>
      <c r="P74" s="338"/>
      <c r="Q74" s="338"/>
      <c r="R74" s="338"/>
      <c r="S74" s="338"/>
      <c r="T74" s="338"/>
      <c r="U74" s="338"/>
      <c r="V74" s="338"/>
      <c r="W74" s="338"/>
      <c r="X74" s="338"/>
      <c r="Y74" s="338"/>
      <c r="Z74" s="353"/>
      <c r="AA74" s="353"/>
      <c r="AB74" s="353"/>
      <c r="AC74" s="353"/>
      <c r="AD74" s="353"/>
      <c r="AE74" s="312"/>
      <c r="AF74" s="312"/>
      <c r="AG74" s="312"/>
      <c r="AH74" s="338"/>
    </row>
    <row r="75" spans="1:34" outlineLevel="1">
      <c r="A75" s="437"/>
      <c r="B75" s="323"/>
      <c r="C75" s="323"/>
      <c r="D75" s="495" t="s">
        <v>706</v>
      </c>
      <c r="E75" s="327"/>
      <c r="F75" s="371"/>
      <c r="G75" s="338"/>
      <c r="H75" s="338"/>
      <c r="I75" s="338"/>
      <c r="J75" s="338"/>
      <c r="K75" s="338"/>
      <c r="L75" s="338"/>
      <c r="M75" s="339"/>
      <c r="N75" s="338"/>
      <c r="O75" s="338"/>
      <c r="P75" s="338"/>
      <c r="Q75" s="338"/>
      <c r="R75" s="338"/>
      <c r="S75" s="338"/>
      <c r="T75" s="338"/>
      <c r="U75" s="338"/>
      <c r="V75" s="338"/>
      <c r="W75" s="338"/>
      <c r="X75" s="338"/>
      <c r="Y75" s="338"/>
      <c r="Z75" s="353"/>
      <c r="AA75" s="353"/>
      <c r="AB75" s="353"/>
      <c r="AC75" s="353"/>
      <c r="AD75" s="353"/>
      <c r="AE75" s="312"/>
      <c r="AF75" s="312"/>
      <c r="AG75" s="312"/>
      <c r="AH75" s="338"/>
    </row>
    <row r="76" spans="1:34" outlineLevel="1">
      <c r="A76" s="437"/>
      <c r="B76" s="323"/>
      <c r="C76" s="323"/>
      <c r="D76" s="495" t="s">
        <v>707</v>
      </c>
      <c r="E76" s="327"/>
      <c r="F76" s="371"/>
      <c r="G76" s="338"/>
      <c r="H76" s="338"/>
      <c r="I76" s="338"/>
      <c r="J76" s="338"/>
      <c r="K76" s="338"/>
      <c r="L76" s="338"/>
      <c r="M76" s="339"/>
      <c r="N76" s="338"/>
      <c r="O76" s="338"/>
      <c r="P76" s="338"/>
      <c r="Q76" s="338"/>
      <c r="R76" s="338"/>
      <c r="S76" s="338"/>
      <c r="T76" s="338"/>
      <c r="U76" s="338"/>
      <c r="V76" s="338"/>
      <c r="W76" s="338"/>
      <c r="X76" s="338"/>
      <c r="Y76" s="338"/>
      <c r="Z76" s="353"/>
      <c r="AA76" s="353"/>
      <c r="AB76" s="353"/>
      <c r="AC76" s="353"/>
      <c r="AD76" s="353"/>
      <c r="AE76" s="312"/>
      <c r="AF76" s="312"/>
      <c r="AG76" s="312"/>
      <c r="AH76" s="338"/>
    </row>
    <row r="77" spans="1:34" ht="25.5" outlineLevel="1">
      <c r="A77" s="437"/>
      <c r="B77" s="323"/>
      <c r="C77" s="323" t="s">
        <v>902</v>
      </c>
      <c r="D77" s="323"/>
      <c r="E77" s="327"/>
      <c r="F77" s="371" t="s">
        <v>275</v>
      </c>
      <c r="G77" s="338"/>
      <c r="H77" s="338"/>
      <c r="I77" s="338"/>
      <c r="J77" s="338" t="s">
        <v>288</v>
      </c>
      <c r="K77" s="338"/>
      <c r="L77" s="338"/>
      <c r="M77" s="339" t="s">
        <v>483</v>
      </c>
      <c r="N77" s="338"/>
      <c r="O77" s="338"/>
      <c r="P77" s="338"/>
      <c r="Q77" s="338"/>
      <c r="R77" s="338"/>
      <c r="S77" s="338"/>
      <c r="T77" s="338"/>
      <c r="U77" s="338">
        <v>0</v>
      </c>
      <c r="V77" s="338"/>
      <c r="W77" s="338"/>
      <c r="X77" s="338"/>
      <c r="Y77" s="338"/>
      <c r="Z77" s="353"/>
      <c r="AA77" s="353"/>
      <c r="AB77" s="353"/>
      <c r="AC77" s="353"/>
      <c r="AD77" s="353"/>
      <c r="AE77" s="312"/>
      <c r="AF77" s="312"/>
      <c r="AG77" s="312"/>
      <c r="AH77" s="338"/>
    </row>
    <row r="78" spans="1:34" ht="25.5" outlineLevel="1">
      <c r="A78" s="437"/>
      <c r="B78" s="323"/>
      <c r="C78" s="323" t="s">
        <v>511</v>
      </c>
      <c r="D78" s="323"/>
      <c r="E78" s="327"/>
      <c r="F78" s="371" t="s">
        <v>275</v>
      </c>
      <c r="G78" s="338"/>
      <c r="H78" s="338"/>
      <c r="I78" s="338"/>
      <c r="J78" s="338" t="s">
        <v>288</v>
      </c>
      <c r="K78" s="339" t="s">
        <v>263</v>
      </c>
      <c r="L78" s="338"/>
      <c r="M78" s="339" t="s">
        <v>483</v>
      </c>
      <c r="N78" s="338"/>
      <c r="O78" s="338"/>
      <c r="P78" s="338"/>
      <c r="Q78" s="338"/>
      <c r="R78" s="338"/>
      <c r="S78" s="338"/>
      <c r="T78" s="338"/>
      <c r="U78" s="338">
        <v>0</v>
      </c>
      <c r="V78" s="338"/>
      <c r="W78" s="338"/>
      <c r="X78" s="338"/>
      <c r="Y78" s="338"/>
      <c r="Z78" s="353"/>
      <c r="AA78" s="353"/>
      <c r="AB78" s="353"/>
      <c r="AC78" s="353"/>
      <c r="AD78" s="353"/>
      <c r="AE78" s="312"/>
      <c r="AF78" s="312"/>
      <c r="AG78" s="312"/>
      <c r="AH78" s="338"/>
    </row>
    <row r="79" spans="1:34" outlineLevel="1">
      <c r="A79" s="437"/>
      <c r="B79" s="323"/>
      <c r="C79" s="323" t="s">
        <v>517</v>
      </c>
      <c r="D79" s="323"/>
      <c r="E79" s="327"/>
      <c r="F79" s="371" t="s">
        <v>275</v>
      </c>
      <c r="G79" s="338"/>
      <c r="H79" s="338"/>
      <c r="I79" s="338"/>
      <c r="J79" s="338" t="s">
        <v>288</v>
      </c>
      <c r="K79" s="339" t="s">
        <v>263</v>
      </c>
      <c r="L79" s="338"/>
      <c r="M79" s="339" t="s">
        <v>483</v>
      </c>
      <c r="N79" s="338"/>
      <c r="O79" s="338"/>
      <c r="P79" s="338"/>
      <c r="Q79" s="338"/>
      <c r="R79" s="338"/>
      <c r="S79" s="338"/>
      <c r="T79" s="338"/>
      <c r="U79" s="338">
        <v>0</v>
      </c>
      <c r="V79" s="338"/>
      <c r="W79" s="338"/>
      <c r="X79" s="338"/>
      <c r="Y79" s="338"/>
      <c r="Z79" s="353"/>
      <c r="AA79" s="353"/>
      <c r="AB79" s="353"/>
      <c r="AC79" s="353"/>
      <c r="AD79" s="353"/>
      <c r="AE79" s="312"/>
      <c r="AF79" s="312"/>
      <c r="AG79" s="312"/>
      <c r="AH79" s="338"/>
    </row>
    <row r="80" spans="1:34" ht="38.25" outlineLevel="1">
      <c r="A80" s="437"/>
      <c r="B80" s="323" t="s">
        <v>760</v>
      </c>
      <c r="C80" s="323" t="s">
        <v>513</v>
      </c>
      <c r="D80" s="323" t="s">
        <v>889</v>
      </c>
      <c r="E80" s="327"/>
      <c r="F80" s="371" t="s">
        <v>275</v>
      </c>
      <c r="G80" s="338"/>
      <c r="H80" s="338"/>
      <c r="I80" s="338"/>
      <c r="J80" s="338" t="s">
        <v>288</v>
      </c>
      <c r="K80" s="339" t="s">
        <v>263</v>
      </c>
      <c r="L80" s="338"/>
      <c r="M80" s="339" t="s">
        <v>483</v>
      </c>
      <c r="N80" s="338"/>
      <c r="O80" s="338"/>
      <c r="P80" s="338"/>
      <c r="Q80" s="338"/>
      <c r="R80" s="338"/>
      <c r="S80" s="338"/>
      <c r="T80" s="338"/>
      <c r="U80" s="338">
        <v>0</v>
      </c>
      <c r="V80" s="338"/>
      <c r="W80" s="338"/>
      <c r="X80" s="338"/>
      <c r="Y80" s="338"/>
      <c r="Z80" s="353"/>
      <c r="AA80" s="353"/>
      <c r="AB80" s="353"/>
      <c r="AC80" s="353"/>
      <c r="AD80" s="353"/>
      <c r="AE80" s="312"/>
      <c r="AF80" s="312"/>
      <c r="AG80" s="312"/>
      <c r="AH80" s="338"/>
    </row>
    <row r="81" spans="1:34" ht="51" outlineLevel="1">
      <c r="A81" s="437"/>
      <c r="B81" s="323"/>
      <c r="C81" s="323" t="s">
        <v>762</v>
      </c>
      <c r="D81" s="323" t="s">
        <v>761</v>
      </c>
      <c r="E81" s="327"/>
      <c r="F81" s="371" t="s">
        <v>275</v>
      </c>
      <c r="G81" s="338"/>
      <c r="H81" s="338"/>
      <c r="I81" s="338"/>
      <c r="J81" s="338" t="s">
        <v>288</v>
      </c>
      <c r="K81" s="339" t="s">
        <v>263</v>
      </c>
      <c r="L81" s="338"/>
      <c r="M81" s="339" t="s">
        <v>483</v>
      </c>
      <c r="N81" s="338"/>
      <c r="O81" s="338"/>
      <c r="P81" s="338"/>
      <c r="Q81" s="338"/>
      <c r="R81" s="338"/>
      <c r="S81" s="338"/>
      <c r="T81" s="338"/>
      <c r="U81" s="338">
        <v>0</v>
      </c>
      <c r="V81" s="338"/>
      <c r="W81" s="338"/>
      <c r="X81" s="338"/>
      <c r="Y81" s="338"/>
      <c r="Z81" s="353"/>
      <c r="AA81" s="353"/>
      <c r="AB81" s="353"/>
      <c r="AC81" s="353"/>
      <c r="AD81" s="353"/>
      <c r="AE81" s="312"/>
      <c r="AF81" s="312"/>
      <c r="AG81" s="312"/>
      <c r="AH81" s="338"/>
    </row>
    <row r="82" spans="1:34">
      <c r="A82" s="437"/>
      <c r="B82" s="323"/>
      <c r="C82" s="323"/>
      <c r="D82" s="323"/>
      <c r="E82" s="327"/>
      <c r="F82" s="371"/>
      <c r="G82" s="338"/>
      <c r="H82" s="338"/>
      <c r="I82" s="339"/>
      <c r="J82" s="338"/>
      <c r="K82" s="339"/>
      <c r="L82" s="339"/>
      <c r="M82" s="338"/>
      <c r="N82" s="338"/>
      <c r="O82" s="338"/>
      <c r="P82" s="339"/>
      <c r="Q82" s="339"/>
      <c r="R82" s="338"/>
      <c r="S82" s="338"/>
      <c r="T82" s="338"/>
      <c r="U82" s="338">
        <v>0</v>
      </c>
      <c r="V82" s="338"/>
      <c r="W82" s="338"/>
      <c r="X82" s="338"/>
      <c r="Y82" s="338"/>
      <c r="Z82" s="353"/>
      <c r="AA82" s="353"/>
      <c r="AB82" s="353"/>
      <c r="AC82" s="353"/>
      <c r="AD82" s="353"/>
      <c r="AE82" s="312"/>
      <c r="AF82" s="312"/>
      <c r="AG82" s="312"/>
      <c r="AH82" s="338"/>
    </row>
    <row r="83" spans="1:34" ht="12.75">
      <c r="A83" s="503" t="s">
        <v>628</v>
      </c>
      <c r="B83" s="322"/>
      <c r="C83" s="322"/>
      <c r="D83" s="322"/>
      <c r="E83" s="322"/>
      <c r="F83" s="370"/>
      <c r="G83" s="336"/>
      <c r="H83" s="336"/>
      <c r="I83" s="336"/>
      <c r="J83" s="336"/>
      <c r="K83" s="336"/>
      <c r="L83" s="336"/>
      <c r="M83" s="336"/>
      <c r="N83" s="336"/>
      <c r="O83" s="336"/>
      <c r="P83" s="336"/>
      <c r="Q83" s="336"/>
      <c r="R83" s="336"/>
      <c r="S83" s="336"/>
      <c r="T83" s="336"/>
      <c r="U83" s="336"/>
      <c r="V83" s="336"/>
      <c r="W83" s="336"/>
      <c r="X83" s="336"/>
      <c r="Y83" s="336"/>
      <c r="Z83" s="354"/>
      <c r="AA83" s="354"/>
      <c r="AB83" s="354"/>
      <c r="AC83" s="354"/>
      <c r="AD83" s="354"/>
      <c r="AE83" s="314"/>
      <c r="AF83" s="314"/>
      <c r="AG83" s="314"/>
      <c r="AH83" s="487"/>
    </row>
    <row r="84" spans="1:34" ht="17.25" customHeight="1">
      <c r="A84" s="437"/>
      <c r="B84" s="323"/>
      <c r="C84" s="323"/>
      <c r="D84" s="323"/>
      <c r="E84" s="323"/>
      <c r="F84" s="371"/>
      <c r="G84" s="339"/>
      <c r="H84" s="339"/>
      <c r="I84" s="339"/>
      <c r="J84" s="339"/>
      <c r="K84" s="338"/>
      <c r="L84" s="338"/>
      <c r="M84" s="338"/>
      <c r="N84" s="338"/>
      <c r="O84" s="338"/>
      <c r="P84" s="338"/>
      <c r="Q84" s="338"/>
      <c r="R84" s="338"/>
      <c r="S84" s="338"/>
      <c r="T84" s="338"/>
      <c r="U84" s="338"/>
      <c r="V84" s="338"/>
      <c r="W84" s="338"/>
      <c r="X84" s="338"/>
      <c r="Y84" s="338"/>
      <c r="Z84" s="353"/>
      <c r="AA84" s="353"/>
      <c r="AB84" s="353"/>
      <c r="AC84" s="353"/>
      <c r="AD84" s="353"/>
      <c r="AE84" s="312"/>
      <c r="AF84" s="312"/>
      <c r="AG84" s="312"/>
      <c r="AH84" s="338"/>
    </row>
    <row r="85" spans="1:34" s="328" customFormat="1" ht="12.75">
      <c r="A85" s="504" t="s">
        <v>856</v>
      </c>
      <c r="B85" s="327"/>
      <c r="C85" s="327"/>
      <c r="D85" s="327"/>
      <c r="E85" s="327"/>
      <c r="F85" s="371"/>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26"/>
      <c r="AF85" s="326"/>
      <c r="AG85" s="326"/>
      <c r="AH85" s="337"/>
    </row>
    <row r="86" spans="1:34" s="447" customFormat="1" ht="38.25">
      <c r="A86" s="441">
        <v>11</v>
      </c>
      <c r="B86" s="442" t="s">
        <v>857</v>
      </c>
      <c r="C86" s="442" t="s">
        <v>858</v>
      </c>
      <c r="D86" s="442"/>
      <c r="E86" s="442"/>
      <c r="F86" s="443"/>
      <c r="G86" s="444"/>
      <c r="H86" s="444"/>
      <c r="I86" s="444"/>
      <c r="J86" s="444"/>
      <c r="K86" s="444"/>
      <c r="L86" s="444"/>
      <c r="M86" s="444"/>
      <c r="N86" s="444"/>
      <c r="O86" s="444"/>
      <c r="P86" s="444"/>
      <c r="Q86" s="444"/>
      <c r="R86" s="444"/>
      <c r="S86" s="444"/>
      <c r="T86" s="444"/>
      <c r="U86" s="444"/>
      <c r="V86" s="444"/>
      <c r="W86" s="444"/>
      <c r="X86" s="444"/>
      <c r="Y86" s="444"/>
      <c r="Z86" s="445"/>
      <c r="AA86" s="445"/>
      <c r="AB86" s="445"/>
      <c r="AC86" s="445"/>
      <c r="AD86" s="445"/>
      <c r="AE86" s="446"/>
      <c r="AF86" s="446"/>
      <c r="AG86" s="446"/>
      <c r="AH86" s="444"/>
    </row>
    <row r="87" spans="1:34" s="511" customFormat="1" ht="38.25">
      <c r="A87" s="505"/>
      <c r="B87" s="498" t="s">
        <v>903</v>
      </c>
      <c r="C87" s="498" t="s">
        <v>904</v>
      </c>
      <c r="D87" s="498"/>
      <c r="E87" s="498"/>
      <c r="F87" s="506" t="s">
        <v>275</v>
      </c>
      <c r="G87" s="507"/>
      <c r="H87" s="507"/>
      <c r="I87" s="507"/>
      <c r="J87" s="507" t="s">
        <v>286</v>
      </c>
      <c r="K87" s="507"/>
      <c r="L87" s="507"/>
      <c r="M87" s="507" t="s">
        <v>483</v>
      </c>
      <c r="N87" s="508"/>
      <c r="O87" s="508"/>
      <c r="P87" s="507"/>
      <c r="Q87" s="507"/>
      <c r="R87" s="508"/>
      <c r="S87" s="508"/>
      <c r="T87" s="508"/>
      <c r="U87" s="508">
        <v>0</v>
      </c>
      <c r="V87" s="508"/>
      <c r="W87" s="508"/>
      <c r="X87" s="508"/>
      <c r="Y87" s="508"/>
      <c r="Z87" s="509"/>
      <c r="AA87" s="509"/>
      <c r="AB87" s="509"/>
      <c r="AC87" s="509"/>
      <c r="AD87" s="509"/>
      <c r="AE87" s="510"/>
      <c r="AF87" s="510"/>
      <c r="AG87" s="510"/>
      <c r="AH87" s="508"/>
    </row>
    <row r="88" spans="1:34" ht="51">
      <c r="A88" s="437"/>
      <c r="B88" s="323" t="s">
        <v>766</v>
      </c>
      <c r="C88" s="323" t="s">
        <v>765</v>
      </c>
      <c r="D88" s="323" t="s">
        <v>732</v>
      </c>
      <c r="E88" s="323"/>
      <c r="F88" s="371" t="s">
        <v>275</v>
      </c>
      <c r="G88" s="339" t="s">
        <v>273</v>
      </c>
      <c r="H88" s="339"/>
      <c r="I88" s="339"/>
      <c r="J88" s="339" t="s">
        <v>283</v>
      </c>
      <c r="K88" s="339" t="s">
        <v>263</v>
      </c>
      <c r="L88" s="339"/>
      <c r="M88" s="339" t="s">
        <v>486</v>
      </c>
      <c r="N88" s="338"/>
      <c r="O88" s="338"/>
      <c r="P88" s="339"/>
      <c r="Q88" s="339"/>
      <c r="R88" s="338" t="s">
        <v>296</v>
      </c>
      <c r="S88" s="339">
        <v>2009</v>
      </c>
      <c r="T88" s="338"/>
      <c r="U88" s="338">
        <v>0</v>
      </c>
      <c r="V88" s="339" t="s">
        <v>316</v>
      </c>
      <c r="W88" s="339" t="s">
        <v>312</v>
      </c>
      <c r="X88" s="338"/>
      <c r="Y88" s="338"/>
      <c r="Z88" s="353">
        <v>869</v>
      </c>
      <c r="AA88" s="353"/>
      <c r="AB88" s="353"/>
      <c r="AC88" s="353"/>
      <c r="AD88" s="353"/>
      <c r="AE88" s="312"/>
      <c r="AF88" s="312"/>
      <c r="AG88" s="312"/>
      <c r="AH88" s="338"/>
    </row>
    <row r="89" spans="1:34">
      <c r="A89" s="437"/>
      <c r="B89" s="323"/>
      <c r="C89" s="323"/>
      <c r="D89" s="495" t="s">
        <v>733</v>
      </c>
      <c r="E89" s="323"/>
      <c r="F89" s="371"/>
      <c r="G89" s="339"/>
      <c r="H89" s="339"/>
      <c r="I89" s="339"/>
      <c r="J89" s="339"/>
      <c r="K89" s="339"/>
      <c r="L89" s="339"/>
      <c r="M89" s="339"/>
      <c r="N89" s="338"/>
      <c r="O89" s="338"/>
      <c r="P89" s="339"/>
      <c r="Q89" s="339"/>
      <c r="R89" s="338"/>
      <c r="S89" s="339"/>
      <c r="T89" s="338"/>
      <c r="U89" s="338"/>
      <c r="V89" s="339"/>
      <c r="W89" s="339"/>
      <c r="X89" s="338"/>
      <c r="Y89" s="338"/>
      <c r="Z89" s="353"/>
      <c r="AA89" s="353"/>
      <c r="AB89" s="353"/>
      <c r="AC89" s="353"/>
      <c r="AD89" s="353"/>
      <c r="AE89" s="312"/>
      <c r="AF89" s="312"/>
      <c r="AG89" s="312"/>
      <c r="AH89" s="338"/>
    </row>
    <row r="90" spans="1:34">
      <c r="A90" s="437"/>
      <c r="B90" s="323"/>
      <c r="C90" s="323"/>
      <c r="D90" s="495" t="s">
        <v>734</v>
      </c>
      <c r="E90" s="323"/>
      <c r="F90" s="371"/>
      <c r="G90" s="339"/>
      <c r="H90" s="339"/>
      <c r="I90" s="339"/>
      <c r="J90" s="339"/>
      <c r="K90" s="339"/>
      <c r="L90" s="339"/>
      <c r="M90" s="339"/>
      <c r="N90" s="338"/>
      <c r="O90" s="338"/>
      <c r="P90" s="339"/>
      <c r="Q90" s="339"/>
      <c r="R90" s="338"/>
      <c r="S90" s="339"/>
      <c r="T90" s="338"/>
      <c r="U90" s="338"/>
      <c r="V90" s="339"/>
      <c r="W90" s="339"/>
      <c r="X90" s="338"/>
      <c r="Y90" s="338"/>
      <c r="Z90" s="353"/>
      <c r="AA90" s="353"/>
      <c r="AB90" s="353"/>
      <c r="AC90" s="353"/>
      <c r="AD90" s="353"/>
      <c r="AE90" s="312"/>
      <c r="AF90" s="312"/>
      <c r="AG90" s="312"/>
      <c r="AH90" s="338"/>
    </row>
    <row r="91" spans="1:34" ht="38.25" outlineLevel="1">
      <c r="A91" s="437"/>
      <c r="B91" s="395"/>
      <c r="C91" s="323" t="s">
        <v>63</v>
      </c>
      <c r="D91" s="323"/>
      <c r="E91" s="323"/>
      <c r="F91" s="371" t="s">
        <v>275</v>
      </c>
      <c r="G91" s="339"/>
      <c r="H91" s="339"/>
      <c r="I91" s="339"/>
      <c r="J91" s="339" t="s">
        <v>284</v>
      </c>
      <c r="K91" s="339"/>
      <c r="L91" s="339"/>
      <c r="M91" s="339"/>
      <c r="N91" s="338"/>
      <c r="O91" s="338"/>
      <c r="P91" s="339"/>
      <c r="Q91" s="339"/>
      <c r="R91" s="338"/>
      <c r="S91" s="338"/>
      <c r="T91" s="338"/>
      <c r="U91" s="338"/>
      <c r="V91" s="338"/>
      <c r="W91" s="338"/>
      <c r="X91" s="338"/>
      <c r="Y91" s="338"/>
      <c r="Z91" s="353"/>
      <c r="AA91" s="353"/>
      <c r="AB91" s="353"/>
      <c r="AC91" s="353"/>
      <c r="AD91" s="353"/>
      <c r="AE91" s="312"/>
      <c r="AF91" s="312"/>
      <c r="AG91" s="312"/>
      <c r="AH91" s="338"/>
    </row>
    <row r="92" spans="1:34" ht="18.75" outlineLevel="1">
      <c r="A92" s="438"/>
      <c r="B92" s="323"/>
      <c r="C92" s="323" t="s">
        <v>905</v>
      </c>
      <c r="D92" s="323"/>
      <c r="E92" s="323"/>
      <c r="F92" s="371" t="s">
        <v>275</v>
      </c>
      <c r="G92" s="339" t="s">
        <v>273</v>
      </c>
      <c r="H92" s="339"/>
      <c r="I92" s="339"/>
      <c r="J92" s="339" t="s">
        <v>288</v>
      </c>
      <c r="K92" s="339"/>
      <c r="L92" s="339"/>
      <c r="M92" s="339" t="s">
        <v>484</v>
      </c>
      <c r="N92" s="338"/>
      <c r="O92" s="338"/>
      <c r="P92" s="338"/>
      <c r="Q92" s="339"/>
      <c r="R92" s="338"/>
      <c r="S92" s="338"/>
      <c r="T92" s="338"/>
      <c r="U92" s="338">
        <v>0</v>
      </c>
      <c r="V92" s="339"/>
      <c r="W92" s="339"/>
      <c r="X92" s="338"/>
      <c r="Y92" s="338"/>
      <c r="Z92" s="353"/>
      <c r="AA92" s="353"/>
      <c r="AB92" s="353"/>
      <c r="AC92" s="353"/>
      <c r="AD92" s="353"/>
      <c r="AE92" s="312"/>
      <c r="AF92" s="312"/>
      <c r="AG92" s="312"/>
      <c r="AH92" s="338"/>
    </row>
    <row r="93" spans="1:34" ht="25.5">
      <c r="A93" s="437"/>
      <c r="B93" s="475"/>
      <c r="C93" s="323" t="s">
        <v>62</v>
      </c>
      <c r="D93" s="323"/>
      <c r="E93" s="323"/>
      <c r="F93" s="371" t="s">
        <v>275</v>
      </c>
      <c r="G93" s="339" t="s">
        <v>273</v>
      </c>
      <c r="H93" s="339"/>
      <c r="I93" s="339"/>
      <c r="J93" s="339" t="s">
        <v>288</v>
      </c>
      <c r="K93" s="339"/>
      <c r="L93" s="339"/>
      <c r="M93" s="339" t="s">
        <v>486</v>
      </c>
      <c r="N93" s="338"/>
      <c r="O93" s="338"/>
      <c r="P93" s="339"/>
      <c r="Q93" s="339"/>
      <c r="R93" s="338"/>
      <c r="S93" s="338"/>
      <c r="T93" s="338"/>
      <c r="U93" s="338">
        <v>0</v>
      </c>
      <c r="V93" s="338"/>
      <c r="W93" s="338"/>
      <c r="X93" s="338"/>
      <c r="Y93" s="338"/>
      <c r="Z93" s="353"/>
      <c r="AA93" s="353"/>
      <c r="AB93" s="353"/>
      <c r="AC93" s="353"/>
      <c r="AD93" s="353"/>
      <c r="AE93" s="312"/>
      <c r="AF93" s="312"/>
      <c r="AG93" s="312"/>
      <c r="AH93" s="338"/>
    </row>
    <row r="94" spans="1:34" ht="38.25" hidden="1">
      <c r="A94" s="437"/>
      <c r="B94" s="323" t="s">
        <v>373</v>
      </c>
      <c r="C94" s="475"/>
      <c r="D94" s="475"/>
      <c r="E94" s="323"/>
      <c r="F94" s="371"/>
      <c r="G94" s="339"/>
      <c r="H94" s="339"/>
      <c r="I94" s="339"/>
      <c r="J94" s="339"/>
      <c r="K94" s="339"/>
      <c r="L94" s="339"/>
      <c r="M94" s="339"/>
      <c r="N94" s="338"/>
      <c r="O94" s="338"/>
      <c r="P94" s="339"/>
      <c r="Q94" s="339"/>
      <c r="R94" s="338"/>
      <c r="S94" s="338"/>
      <c r="T94" s="338"/>
      <c r="U94" s="338">
        <v>0</v>
      </c>
      <c r="V94" s="338"/>
      <c r="W94" s="338"/>
      <c r="X94" s="338"/>
      <c r="Y94" s="338"/>
      <c r="Z94" s="353"/>
      <c r="AA94" s="353"/>
      <c r="AB94" s="353"/>
      <c r="AC94" s="353"/>
      <c r="AD94" s="353"/>
      <c r="AE94" s="312"/>
      <c r="AF94" s="312"/>
      <c r="AG94" s="312"/>
      <c r="AH94" s="338"/>
    </row>
    <row r="95" spans="1:34" s="447" customFormat="1" ht="38.25">
      <c r="A95" s="441">
        <v>12</v>
      </c>
      <c r="B95" s="442" t="s">
        <v>859</v>
      </c>
      <c r="C95" s="442" t="s">
        <v>860</v>
      </c>
      <c r="D95" s="442"/>
      <c r="E95" s="442"/>
      <c r="F95" s="443"/>
      <c r="G95" s="444"/>
      <c r="H95" s="444"/>
      <c r="I95" s="444"/>
      <c r="J95" s="444"/>
      <c r="K95" s="444"/>
      <c r="L95" s="444"/>
      <c r="M95" s="444"/>
      <c r="N95" s="444"/>
      <c r="O95" s="444"/>
      <c r="P95" s="444"/>
      <c r="Q95" s="444"/>
      <c r="R95" s="444"/>
      <c r="S95" s="444"/>
      <c r="T95" s="444"/>
      <c r="U95" s="444"/>
      <c r="V95" s="444"/>
      <c r="W95" s="444"/>
      <c r="X95" s="444"/>
      <c r="Y95" s="444"/>
      <c r="Z95" s="445"/>
      <c r="AA95" s="445"/>
      <c r="AB95" s="445"/>
      <c r="AC95" s="445"/>
      <c r="AD95" s="445"/>
      <c r="AE95" s="446"/>
      <c r="AF95" s="446"/>
      <c r="AG95" s="446"/>
      <c r="AH95" s="444"/>
    </row>
    <row r="96" spans="1:34" ht="38.25" outlineLevel="1">
      <c r="A96" s="437"/>
      <c r="B96" s="323" t="s">
        <v>767</v>
      </c>
      <c r="C96" s="323" t="s">
        <v>374</v>
      </c>
      <c r="D96" s="323" t="s">
        <v>889</v>
      </c>
      <c r="E96" s="323"/>
      <c r="F96" s="371" t="s">
        <v>275</v>
      </c>
      <c r="G96" s="339" t="s">
        <v>273</v>
      </c>
      <c r="H96" s="339"/>
      <c r="I96" s="339"/>
      <c r="J96" s="339" t="s">
        <v>286</v>
      </c>
      <c r="K96" s="339"/>
      <c r="L96" s="339"/>
      <c r="M96" s="339" t="s">
        <v>486</v>
      </c>
      <c r="N96" s="338"/>
      <c r="O96" s="338"/>
      <c r="P96" s="339"/>
      <c r="Q96" s="339"/>
      <c r="R96" s="338"/>
      <c r="S96" s="338"/>
      <c r="T96" s="338"/>
      <c r="U96" s="338">
        <v>0</v>
      </c>
      <c r="V96" s="338"/>
      <c r="W96" s="338"/>
      <c r="X96" s="338"/>
      <c r="Y96" s="338"/>
      <c r="Z96" s="353"/>
      <c r="AA96" s="353"/>
      <c r="AB96" s="353"/>
      <c r="AC96" s="353"/>
      <c r="AD96" s="353"/>
      <c r="AE96" s="312"/>
      <c r="AF96" s="312"/>
      <c r="AG96" s="312"/>
      <c r="AH96" s="338"/>
    </row>
    <row r="97" spans="1:34" outlineLevel="1">
      <c r="A97" s="440"/>
      <c r="B97" s="409"/>
      <c r="C97" s="409" t="s">
        <v>522</v>
      </c>
      <c r="D97" s="409"/>
      <c r="E97" s="410"/>
      <c r="F97" s="411" t="s">
        <v>275</v>
      </c>
      <c r="G97" s="412"/>
      <c r="H97" s="412"/>
      <c r="I97" s="412"/>
      <c r="J97" s="412" t="s">
        <v>288</v>
      </c>
      <c r="K97" s="411" t="s">
        <v>263</v>
      </c>
      <c r="L97" s="412"/>
      <c r="M97" s="412" t="s">
        <v>483</v>
      </c>
      <c r="N97" s="412"/>
      <c r="O97" s="412"/>
      <c r="P97" s="412"/>
      <c r="Q97" s="412"/>
      <c r="R97" s="412"/>
      <c r="S97" s="412"/>
      <c r="T97" s="412"/>
      <c r="U97" s="412">
        <v>0</v>
      </c>
      <c r="V97" s="412"/>
      <c r="W97" s="412"/>
      <c r="X97" s="412"/>
      <c r="Y97" s="412"/>
      <c r="Z97" s="413"/>
      <c r="AA97" s="413"/>
      <c r="AB97" s="413"/>
      <c r="AC97" s="413"/>
      <c r="AD97" s="413"/>
      <c r="AE97" s="408"/>
      <c r="AF97" s="408"/>
      <c r="AG97" s="408"/>
      <c r="AH97" s="412"/>
    </row>
    <row r="98" spans="1:34" ht="51" outlineLevel="1">
      <c r="A98" s="437"/>
      <c r="B98" s="395"/>
      <c r="C98" s="323" t="s">
        <v>54</v>
      </c>
      <c r="D98" s="323"/>
      <c r="E98" s="323"/>
      <c r="F98" s="371" t="s">
        <v>275</v>
      </c>
      <c r="G98" s="339"/>
      <c r="H98" s="339"/>
      <c r="I98" s="339"/>
      <c r="J98" s="339" t="s">
        <v>768</v>
      </c>
      <c r="K98" s="339" t="s">
        <v>618</v>
      </c>
      <c r="L98" s="339"/>
      <c r="M98" s="339" t="s">
        <v>486</v>
      </c>
      <c r="N98" s="338"/>
      <c r="O98" s="338"/>
      <c r="P98" s="339"/>
      <c r="Q98" s="339"/>
      <c r="R98" s="338"/>
      <c r="S98" s="338"/>
      <c r="T98" s="338"/>
      <c r="U98" s="338">
        <v>0</v>
      </c>
      <c r="V98" s="338"/>
      <c r="W98" s="338"/>
      <c r="X98" s="338"/>
      <c r="Y98" s="338"/>
      <c r="Z98" s="353"/>
      <c r="AA98" s="353"/>
      <c r="AB98" s="353"/>
      <c r="AC98" s="353"/>
      <c r="AD98" s="353"/>
      <c r="AE98" s="312"/>
      <c r="AF98" s="312"/>
      <c r="AG98" s="312"/>
      <c r="AH98" s="338"/>
    </row>
    <row r="99" spans="1:34" ht="38.25" hidden="1" outlineLevel="1">
      <c r="A99" s="437"/>
      <c r="B99" s="395"/>
      <c r="C99" s="323" t="s">
        <v>458</v>
      </c>
      <c r="D99" s="323"/>
      <c r="E99" s="323"/>
      <c r="F99" s="371" t="s">
        <v>275</v>
      </c>
      <c r="G99" s="339" t="s">
        <v>273</v>
      </c>
      <c r="H99" s="339"/>
      <c r="I99" s="339"/>
      <c r="J99" s="339" t="s">
        <v>288</v>
      </c>
      <c r="K99" s="339" t="s">
        <v>459</v>
      </c>
      <c r="L99" s="339"/>
      <c r="M99" s="339" t="s">
        <v>486</v>
      </c>
      <c r="N99" s="338"/>
      <c r="O99" s="338"/>
      <c r="P99" s="339"/>
      <c r="Q99" s="339"/>
      <c r="R99" s="338"/>
      <c r="S99" s="338"/>
      <c r="T99" s="338"/>
      <c r="U99" s="338">
        <v>0</v>
      </c>
      <c r="V99" s="338"/>
      <c r="W99" s="338"/>
      <c r="X99" s="338"/>
      <c r="Y99" s="338"/>
      <c r="Z99" s="353"/>
      <c r="AA99" s="353"/>
      <c r="AB99" s="353"/>
      <c r="AC99" s="353"/>
      <c r="AD99" s="353"/>
      <c r="AE99" s="312"/>
      <c r="AF99" s="312"/>
      <c r="AG99" s="312"/>
      <c r="AH99" s="338"/>
    </row>
    <row r="100" spans="1:34" ht="38.25" outlineLevel="1">
      <c r="A100" s="437"/>
      <c r="C100" s="323" t="s">
        <v>55</v>
      </c>
      <c r="D100" s="323"/>
      <c r="E100" s="323"/>
      <c r="F100" s="371" t="s">
        <v>275</v>
      </c>
      <c r="G100" s="339" t="s">
        <v>273</v>
      </c>
      <c r="H100" s="339"/>
      <c r="I100" s="339"/>
      <c r="J100" s="339" t="s">
        <v>288</v>
      </c>
      <c r="K100" s="339" t="s">
        <v>459</v>
      </c>
      <c r="L100" s="339"/>
      <c r="M100" s="339" t="s">
        <v>486</v>
      </c>
      <c r="N100" s="338"/>
      <c r="O100" s="338"/>
      <c r="P100" s="339"/>
      <c r="Q100" s="339"/>
      <c r="R100" s="338"/>
      <c r="S100" s="338"/>
      <c r="T100" s="338"/>
      <c r="U100" s="338">
        <v>0</v>
      </c>
      <c r="V100" s="338"/>
      <c r="W100" s="338"/>
      <c r="X100" s="338"/>
      <c r="Y100" s="338"/>
      <c r="Z100" s="353"/>
      <c r="AA100" s="353"/>
      <c r="AB100" s="353"/>
      <c r="AC100" s="353"/>
      <c r="AD100" s="353"/>
      <c r="AE100" s="312"/>
      <c r="AF100" s="312"/>
      <c r="AG100" s="312"/>
      <c r="AH100" s="338"/>
    </row>
    <row r="101" spans="1:34" ht="38.25" hidden="1">
      <c r="A101" s="437"/>
      <c r="B101" s="323" t="s">
        <v>388</v>
      </c>
      <c r="C101" s="323" t="s">
        <v>389</v>
      </c>
      <c r="D101" s="323"/>
      <c r="E101" s="323"/>
      <c r="F101" s="371" t="s">
        <v>275</v>
      </c>
      <c r="G101" s="339" t="s">
        <v>273</v>
      </c>
      <c r="H101" s="339"/>
      <c r="I101" s="339"/>
      <c r="J101" s="339" t="s">
        <v>284</v>
      </c>
      <c r="K101" s="339"/>
      <c r="L101" s="339"/>
      <c r="M101" s="339" t="s">
        <v>486</v>
      </c>
      <c r="N101" s="338"/>
      <c r="O101" s="338"/>
      <c r="P101" s="339"/>
      <c r="Q101" s="339"/>
      <c r="R101" s="338"/>
      <c r="S101" s="338"/>
      <c r="T101" s="338"/>
      <c r="U101" s="338">
        <v>0</v>
      </c>
      <c r="V101" s="338"/>
      <c r="W101" s="338"/>
      <c r="X101" s="338"/>
      <c r="Y101" s="338"/>
      <c r="Z101" s="353"/>
      <c r="AA101" s="353"/>
      <c r="AB101" s="353"/>
      <c r="AC101" s="353"/>
      <c r="AD101" s="353"/>
      <c r="AE101" s="312"/>
      <c r="AF101" s="312"/>
      <c r="AG101" s="312"/>
      <c r="AH101" s="338"/>
    </row>
    <row r="102" spans="1:34" ht="25.5" hidden="1">
      <c r="A102" s="437"/>
      <c r="B102" s="323" t="s">
        <v>573</v>
      </c>
      <c r="C102" s="323" t="s">
        <v>574</v>
      </c>
      <c r="D102" s="323"/>
      <c r="E102" s="323"/>
      <c r="F102" s="371" t="s">
        <v>275</v>
      </c>
      <c r="G102" s="339" t="s">
        <v>273</v>
      </c>
      <c r="H102" s="339"/>
      <c r="I102" s="339"/>
      <c r="J102" s="339" t="s">
        <v>283</v>
      </c>
      <c r="K102" s="339" t="s">
        <v>263</v>
      </c>
      <c r="L102" s="339"/>
      <c r="M102" s="339" t="s">
        <v>486</v>
      </c>
      <c r="N102" s="338"/>
      <c r="O102" s="338"/>
      <c r="P102" s="339"/>
      <c r="Q102" s="339"/>
      <c r="R102" s="338"/>
      <c r="S102" s="338"/>
      <c r="T102" s="338"/>
      <c r="U102" s="338">
        <v>0</v>
      </c>
      <c r="V102" s="338"/>
      <c r="W102" s="338"/>
      <c r="X102" s="338"/>
      <c r="Y102" s="338"/>
      <c r="Z102" s="353"/>
      <c r="AA102" s="353"/>
      <c r="AB102" s="353"/>
      <c r="AC102" s="353"/>
      <c r="AD102" s="353"/>
      <c r="AE102" s="312"/>
      <c r="AF102" s="312"/>
      <c r="AG102" s="312"/>
      <c r="AH102" s="338"/>
    </row>
    <row r="103" spans="1:34" s="447" customFormat="1" ht="38.25">
      <c r="A103" s="441">
        <v>13</v>
      </c>
      <c r="B103" s="442" t="s">
        <v>861</v>
      </c>
      <c r="C103" s="442" t="s">
        <v>862</v>
      </c>
      <c r="D103" s="442"/>
      <c r="E103" s="442"/>
      <c r="F103" s="443"/>
      <c r="G103" s="444"/>
      <c r="H103" s="444"/>
      <c r="I103" s="444"/>
      <c r="J103" s="444"/>
      <c r="K103" s="444"/>
      <c r="L103" s="444"/>
      <c r="M103" s="444"/>
      <c r="N103" s="444"/>
      <c r="O103" s="444"/>
      <c r="P103" s="444"/>
      <c r="Q103" s="444"/>
      <c r="R103" s="444"/>
      <c r="S103" s="444"/>
      <c r="T103" s="444"/>
      <c r="U103" s="444"/>
      <c r="V103" s="444"/>
      <c r="W103" s="444"/>
      <c r="X103" s="444"/>
      <c r="Y103" s="444"/>
      <c r="Z103" s="445"/>
      <c r="AA103" s="445"/>
      <c r="AB103" s="445"/>
      <c r="AC103" s="445"/>
      <c r="AD103" s="445"/>
      <c r="AE103" s="446"/>
      <c r="AF103" s="446"/>
      <c r="AG103" s="446"/>
      <c r="AH103" s="444"/>
    </row>
    <row r="104" spans="1:34" ht="38.25">
      <c r="A104" s="437"/>
      <c r="B104" s="323" t="s">
        <v>770</v>
      </c>
      <c r="C104" s="323" t="s">
        <v>444</v>
      </c>
      <c r="D104" s="323" t="s">
        <v>889</v>
      </c>
      <c r="E104" s="323"/>
      <c r="F104" s="371" t="s">
        <v>275</v>
      </c>
      <c r="G104" s="339" t="s">
        <v>273</v>
      </c>
      <c r="H104" s="339"/>
      <c r="I104" s="339"/>
      <c r="J104" s="339" t="s">
        <v>288</v>
      </c>
      <c r="K104" s="339" t="s">
        <v>445</v>
      </c>
      <c r="L104" s="339"/>
      <c r="M104" s="339" t="s">
        <v>486</v>
      </c>
      <c r="N104" s="338"/>
      <c r="O104" s="338"/>
      <c r="P104" s="339"/>
      <c r="Q104" s="339"/>
      <c r="R104" s="338"/>
      <c r="S104" s="338"/>
      <c r="T104" s="338"/>
      <c r="U104" s="338">
        <v>0</v>
      </c>
      <c r="V104" s="338"/>
      <c r="W104" s="338"/>
      <c r="X104" s="338"/>
      <c r="Y104" s="338"/>
      <c r="Z104" s="353"/>
      <c r="AA104" s="353"/>
      <c r="AB104" s="353"/>
      <c r="AC104" s="353"/>
      <c r="AD104" s="353"/>
      <c r="AE104" s="312"/>
      <c r="AF104" s="312"/>
      <c r="AG104" s="312"/>
      <c r="AH104" s="338"/>
    </row>
    <row r="105" spans="1:34" ht="38.25">
      <c r="A105" s="437"/>
      <c r="B105" s="323"/>
      <c r="C105" s="323" t="s">
        <v>907</v>
      </c>
      <c r="D105" s="323"/>
      <c r="E105" s="323"/>
      <c r="F105" s="371" t="s">
        <v>275</v>
      </c>
      <c r="G105" s="339" t="s">
        <v>273</v>
      </c>
      <c r="H105" s="339"/>
      <c r="I105" s="339"/>
      <c r="J105" s="339" t="s">
        <v>285</v>
      </c>
      <c r="K105" s="339" t="s">
        <v>342</v>
      </c>
      <c r="L105" s="339"/>
      <c r="M105" s="339" t="s">
        <v>486</v>
      </c>
      <c r="N105" s="338"/>
      <c r="O105" s="338"/>
      <c r="P105" s="339"/>
      <c r="Q105" s="339"/>
      <c r="R105" s="338"/>
      <c r="S105" s="338"/>
      <c r="T105" s="338"/>
      <c r="U105" s="338">
        <v>0</v>
      </c>
      <c r="V105" s="338"/>
      <c r="W105" s="338"/>
      <c r="X105" s="338"/>
      <c r="Y105" s="338"/>
      <c r="Z105" s="353"/>
      <c r="AA105" s="353"/>
      <c r="AB105" s="353"/>
      <c r="AC105" s="353"/>
      <c r="AD105" s="353"/>
      <c r="AE105" s="312"/>
      <c r="AF105" s="312"/>
      <c r="AG105" s="312"/>
      <c r="AH105" s="338"/>
    </row>
    <row r="106" spans="1:34" ht="38.25">
      <c r="A106" s="437"/>
      <c r="B106" s="323"/>
      <c r="C106" s="498" t="s">
        <v>906</v>
      </c>
      <c r="D106" s="498"/>
      <c r="E106" s="323"/>
      <c r="F106" s="371" t="s">
        <v>275</v>
      </c>
      <c r="G106" s="339" t="s">
        <v>273</v>
      </c>
      <c r="H106" s="339"/>
      <c r="I106" s="339"/>
      <c r="J106" s="339" t="s">
        <v>285</v>
      </c>
      <c r="K106" s="339" t="s">
        <v>342</v>
      </c>
      <c r="L106" s="339"/>
      <c r="M106" s="339" t="s">
        <v>486</v>
      </c>
      <c r="N106" s="338"/>
      <c r="O106" s="338"/>
      <c r="P106" s="339"/>
      <c r="Q106" s="339"/>
      <c r="R106" s="338"/>
      <c r="S106" s="338"/>
      <c r="T106" s="338"/>
      <c r="U106" s="338">
        <v>0</v>
      </c>
      <c r="V106" s="338"/>
      <c r="W106" s="338"/>
      <c r="X106" s="338"/>
      <c r="Y106" s="338"/>
      <c r="Z106" s="353"/>
      <c r="AA106" s="353"/>
      <c r="AB106" s="353"/>
      <c r="AC106" s="353"/>
      <c r="AD106" s="353"/>
      <c r="AE106" s="312"/>
      <c r="AF106" s="312"/>
      <c r="AG106" s="312"/>
      <c r="AH106" s="338"/>
    </row>
    <row r="107" spans="1:34" ht="17.25" customHeight="1">
      <c r="A107" s="437"/>
      <c r="B107" s="323"/>
      <c r="C107" s="323"/>
      <c r="D107" s="323"/>
      <c r="E107" s="323"/>
      <c r="F107" s="371"/>
      <c r="G107" s="339"/>
      <c r="H107" s="339"/>
      <c r="I107" s="339"/>
      <c r="J107" s="339"/>
      <c r="K107" s="338"/>
      <c r="L107" s="338"/>
      <c r="M107" s="338"/>
      <c r="N107" s="338"/>
      <c r="O107" s="338"/>
      <c r="P107" s="338"/>
      <c r="Q107" s="338"/>
      <c r="R107" s="338"/>
      <c r="S107" s="338"/>
      <c r="T107" s="338"/>
      <c r="U107" s="338"/>
      <c r="V107" s="338"/>
      <c r="W107" s="338"/>
      <c r="X107" s="338"/>
      <c r="Y107" s="338"/>
      <c r="Z107" s="353"/>
      <c r="AA107" s="353"/>
      <c r="AB107" s="353"/>
      <c r="AC107" s="353"/>
      <c r="AD107" s="353"/>
      <c r="AE107" s="312"/>
      <c r="AF107" s="312"/>
      <c r="AG107" s="312"/>
      <c r="AH107" s="338"/>
    </row>
    <row r="108" spans="1:34" s="328" customFormat="1" ht="12.75">
      <c r="A108" s="504" t="s">
        <v>863</v>
      </c>
      <c r="B108" s="327"/>
      <c r="C108" s="327"/>
      <c r="D108" s="327"/>
      <c r="E108" s="327"/>
      <c r="F108" s="371"/>
      <c r="G108" s="337"/>
      <c r="H108" s="337"/>
      <c r="I108" s="337"/>
      <c r="J108" s="337"/>
      <c r="K108" s="337"/>
      <c r="L108" s="337"/>
      <c r="M108" s="337"/>
      <c r="N108" s="337"/>
      <c r="O108" s="337"/>
      <c r="P108" s="337"/>
      <c r="Q108" s="337"/>
      <c r="R108" s="337"/>
      <c r="S108" s="337"/>
      <c r="T108" s="337"/>
      <c r="U108" s="337"/>
      <c r="V108" s="337"/>
      <c r="W108" s="337"/>
      <c r="X108" s="337"/>
      <c r="Y108" s="337"/>
      <c r="Z108" s="337"/>
      <c r="AA108" s="337"/>
      <c r="AB108" s="337"/>
      <c r="AC108" s="337"/>
      <c r="AD108" s="337"/>
      <c r="AE108" s="326"/>
      <c r="AF108" s="326"/>
      <c r="AG108" s="326"/>
      <c r="AH108" s="337"/>
    </row>
    <row r="109" spans="1:34" s="447" customFormat="1" ht="51">
      <c r="A109" s="441">
        <v>14</v>
      </c>
      <c r="B109" s="442" t="s">
        <v>639</v>
      </c>
      <c r="C109" s="442" t="s">
        <v>636</v>
      </c>
      <c r="D109" s="442"/>
      <c r="E109" s="442"/>
      <c r="F109" s="443"/>
      <c r="G109" s="444"/>
      <c r="H109" s="444"/>
      <c r="I109" s="444"/>
      <c r="J109" s="444"/>
      <c r="K109" s="444"/>
      <c r="L109" s="444"/>
      <c r="M109" s="444"/>
      <c r="N109" s="444"/>
      <c r="O109" s="444"/>
      <c r="P109" s="444"/>
      <c r="Q109" s="444"/>
      <c r="R109" s="444"/>
      <c r="S109" s="444"/>
      <c r="T109" s="444"/>
      <c r="U109" s="444"/>
      <c r="V109" s="444"/>
      <c r="W109" s="444"/>
      <c r="X109" s="444"/>
      <c r="Y109" s="444"/>
      <c r="Z109" s="445"/>
      <c r="AA109" s="445"/>
      <c r="AB109" s="445"/>
      <c r="AC109" s="445"/>
      <c r="AD109" s="445"/>
      <c r="AE109" s="446"/>
      <c r="AF109" s="446"/>
      <c r="AG109" s="446"/>
      <c r="AH109" s="444"/>
    </row>
    <row r="110" spans="1:34" ht="25.5" outlineLevel="1">
      <c r="A110" s="437"/>
      <c r="B110" s="323" t="s">
        <v>59</v>
      </c>
      <c r="C110" s="323" t="s">
        <v>571</v>
      </c>
      <c r="D110" s="323" t="s">
        <v>889</v>
      </c>
      <c r="E110" s="327"/>
      <c r="F110" s="371" t="s">
        <v>275</v>
      </c>
      <c r="G110" s="338"/>
      <c r="H110" s="338"/>
      <c r="I110" s="338"/>
      <c r="J110" s="338" t="s">
        <v>288</v>
      </c>
      <c r="K110" s="339" t="s">
        <v>263</v>
      </c>
      <c r="L110" s="338"/>
      <c r="M110" s="339" t="s">
        <v>486</v>
      </c>
      <c r="N110" s="338"/>
      <c r="O110" s="338"/>
      <c r="P110" s="338"/>
      <c r="Q110" s="338"/>
      <c r="R110" s="338"/>
      <c r="S110" s="338"/>
      <c r="T110" s="338"/>
      <c r="U110" s="338">
        <v>0</v>
      </c>
      <c r="V110" s="338"/>
      <c r="W110" s="338"/>
      <c r="X110" s="338"/>
      <c r="Y110" s="338"/>
      <c r="Z110" s="353"/>
      <c r="AA110" s="353"/>
      <c r="AB110" s="353"/>
      <c r="AC110" s="353"/>
      <c r="AD110" s="353"/>
      <c r="AE110" s="312"/>
      <c r="AF110" s="312"/>
      <c r="AG110" s="312"/>
      <c r="AH110" s="338"/>
    </row>
    <row r="111" spans="1:34" ht="38.25">
      <c r="A111" s="437"/>
      <c r="B111" s="475"/>
      <c r="C111" s="323" t="s">
        <v>315</v>
      </c>
      <c r="D111" s="323" t="s">
        <v>908</v>
      </c>
      <c r="E111" s="324"/>
      <c r="F111" s="371" t="s">
        <v>275</v>
      </c>
      <c r="G111" s="338" t="s">
        <v>273</v>
      </c>
      <c r="H111" s="338"/>
      <c r="I111" s="339"/>
      <c r="J111" s="338" t="s">
        <v>283</v>
      </c>
      <c r="K111" s="339" t="s">
        <v>738</v>
      </c>
      <c r="L111" s="338"/>
      <c r="M111" s="338" t="s">
        <v>483</v>
      </c>
      <c r="N111" s="338"/>
      <c r="O111" s="338"/>
      <c r="P111" s="338"/>
      <c r="Q111" s="338"/>
      <c r="R111" s="338" t="s">
        <v>296</v>
      </c>
      <c r="S111" s="339">
        <v>2009</v>
      </c>
      <c r="T111" s="338"/>
      <c r="U111" s="338">
        <v>0</v>
      </c>
      <c r="V111" s="339" t="s">
        <v>316</v>
      </c>
      <c r="W111" s="339" t="s">
        <v>312</v>
      </c>
      <c r="X111" s="338"/>
      <c r="Y111" s="338"/>
      <c r="Z111" s="353">
        <f>AA111+AB111</f>
        <v>2696</v>
      </c>
      <c r="AA111" s="353">
        <v>1866</v>
      </c>
      <c r="AB111" s="353">
        <v>830</v>
      </c>
      <c r="AC111" s="353"/>
      <c r="AD111" s="353"/>
      <c r="AE111" s="312"/>
      <c r="AF111" s="312"/>
      <c r="AG111" s="312"/>
      <c r="AH111" s="338"/>
    </row>
    <row r="112" spans="1:34" ht="38.25" outlineLevel="1">
      <c r="A112" s="437"/>
      <c r="B112" s="323"/>
      <c r="C112" s="323" t="s">
        <v>527</v>
      </c>
      <c r="D112" s="323" t="s">
        <v>711</v>
      </c>
      <c r="E112" s="327"/>
      <c r="F112" s="371" t="s">
        <v>275</v>
      </c>
      <c r="G112" s="338"/>
      <c r="H112" s="338"/>
      <c r="I112" s="338"/>
      <c r="J112" s="338" t="s">
        <v>288</v>
      </c>
      <c r="K112" s="339"/>
      <c r="L112" s="338"/>
      <c r="M112" s="339" t="s">
        <v>486</v>
      </c>
      <c r="N112" s="338"/>
      <c r="O112" s="338"/>
      <c r="P112" s="338"/>
      <c r="Q112" s="338"/>
      <c r="R112" s="338"/>
      <c r="S112" s="338"/>
      <c r="T112" s="338"/>
      <c r="U112" s="338">
        <v>0</v>
      </c>
      <c r="V112" s="338"/>
      <c r="W112" s="338"/>
      <c r="X112" s="338"/>
      <c r="Y112" s="338"/>
      <c r="Z112" s="353"/>
      <c r="AA112" s="353"/>
      <c r="AB112" s="353"/>
      <c r="AC112" s="353"/>
      <c r="AD112" s="353"/>
      <c r="AE112" s="312"/>
      <c r="AF112" s="312"/>
      <c r="AG112" s="312"/>
      <c r="AH112" s="338"/>
    </row>
    <row r="113" spans="1:34" s="447" customFormat="1" hidden="1" outlineLevel="1">
      <c r="A113" s="441">
        <v>3</v>
      </c>
      <c r="B113" s="442" t="s">
        <v>675</v>
      </c>
      <c r="C113" s="442"/>
      <c r="D113" s="442"/>
      <c r="E113" s="448"/>
      <c r="F113" s="443"/>
      <c r="G113" s="444"/>
      <c r="H113" s="444"/>
      <c r="I113" s="444"/>
      <c r="J113" s="444"/>
      <c r="K113" s="444"/>
      <c r="L113" s="444"/>
      <c r="M113" s="444"/>
      <c r="N113" s="444"/>
      <c r="O113" s="444"/>
      <c r="P113" s="444"/>
      <c r="Q113" s="444"/>
      <c r="R113" s="444"/>
      <c r="S113" s="444"/>
      <c r="T113" s="444"/>
      <c r="U113" s="444"/>
      <c r="V113" s="444"/>
      <c r="W113" s="444"/>
      <c r="X113" s="444"/>
      <c r="Y113" s="444"/>
      <c r="Z113" s="445"/>
      <c r="AA113" s="445"/>
      <c r="AB113" s="445"/>
      <c r="AC113" s="445"/>
      <c r="AD113" s="445"/>
      <c r="AE113" s="446"/>
      <c r="AF113" s="446"/>
      <c r="AG113" s="446"/>
      <c r="AH113" s="444"/>
    </row>
    <row r="114" spans="1:34" ht="51" hidden="1">
      <c r="A114" s="437"/>
      <c r="B114" s="323" t="s">
        <v>552</v>
      </c>
      <c r="C114" s="323" t="s">
        <v>676</v>
      </c>
      <c r="D114" s="323"/>
      <c r="E114" s="323"/>
      <c r="F114" s="371" t="s">
        <v>275</v>
      </c>
      <c r="G114" s="339"/>
      <c r="H114" s="339"/>
      <c r="I114" s="339"/>
      <c r="J114" s="339" t="s">
        <v>285</v>
      </c>
      <c r="K114" s="339" t="s">
        <v>674</v>
      </c>
      <c r="L114" s="339"/>
      <c r="M114" s="339" t="s">
        <v>486</v>
      </c>
      <c r="N114" s="338"/>
      <c r="O114" s="338"/>
      <c r="P114" s="339"/>
      <c r="Q114" s="339"/>
      <c r="R114" s="338"/>
      <c r="S114" s="338"/>
      <c r="T114" s="338"/>
      <c r="U114" s="338">
        <v>0</v>
      </c>
      <c r="V114" s="338"/>
      <c r="W114" s="338"/>
      <c r="X114" s="338"/>
      <c r="Y114" s="338"/>
      <c r="Z114" s="353"/>
      <c r="AA114" s="353"/>
      <c r="AB114" s="353"/>
      <c r="AC114" s="353"/>
      <c r="AD114" s="353"/>
      <c r="AE114" s="312"/>
      <c r="AF114" s="312"/>
      <c r="AG114" s="312"/>
      <c r="AH114" s="338"/>
    </row>
    <row r="115" spans="1:34" s="447" customFormat="1" ht="63.75">
      <c r="A115" s="441">
        <v>15</v>
      </c>
      <c r="B115" s="442" t="s">
        <v>640</v>
      </c>
      <c r="C115" s="442" t="s">
        <v>636</v>
      </c>
      <c r="D115" s="442"/>
      <c r="E115" s="442"/>
      <c r="F115" s="444"/>
      <c r="G115" s="444"/>
      <c r="H115" s="444"/>
      <c r="I115" s="444"/>
      <c r="J115" s="444"/>
      <c r="K115" s="444"/>
      <c r="L115" s="444"/>
      <c r="M115" s="444"/>
      <c r="N115" s="444"/>
      <c r="O115" s="444"/>
      <c r="P115" s="444"/>
      <c r="Q115" s="444"/>
      <c r="R115" s="444"/>
      <c r="S115" s="444"/>
      <c r="T115" s="444"/>
      <c r="U115" s="444"/>
      <c r="V115" s="444"/>
      <c r="W115" s="444"/>
      <c r="X115" s="444"/>
      <c r="Y115" s="444"/>
      <c r="Z115" s="445"/>
      <c r="AA115" s="445"/>
      <c r="AB115" s="445"/>
      <c r="AC115" s="445"/>
      <c r="AD115" s="445"/>
      <c r="AE115" s="446"/>
      <c r="AF115" s="446"/>
      <c r="AG115" s="446"/>
      <c r="AH115" s="444"/>
    </row>
    <row r="116" spans="1:34" s="352" customFormat="1" ht="25.5">
      <c r="A116" s="437"/>
      <c r="B116" s="323" t="s">
        <v>317</v>
      </c>
      <c r="C116" s="323" t="s">
        <v>746</v>
      </c>
      <c r="D116" s="323" t="s">
        <v>714</v>
      </c>
      <c r="E116" s="323"/>
      <c r="F116" s="371" t="s">
        <v>275</v>
      </c>
      <c r="G116" s="339" t="s">
        <v>273</v>
      </c>
      <c r="H116" s="339"/>
      <c r="I116" s="339"/>
      <c r="J116" s="339" t="s">
        <v>747</v>
      </c>
      <c r="K116" s="339" t="s">
        <v>742</v>
      </c>
      <c r="L116" s="339"/>
      <c r="M116" s="339" t="s">
        <v>483</v>
      </c>
      <c r="N116" s="339"/>
      <c r="O116" s="339"/>
      <c r="P116" s="339"/>
      <c r="Q116" s="339"/>
      <c r="R116" s="339" t="s">
        <v>296</v>
      </c>
      <c r="S116" s="339">
        <v>2009</v>
      </c>
      <c r="T116" s="339"/>
      <c r="U116" s="338">
        <v>0</v>
      </c>
      <c r="V116" s="339" t="s">
        <v>316</v>
      </c>
      <c r="W116" s="339" t="s">
        <v>312</v>
      </c>
      <c r="X116" s="338"/>
      <c r="Y116" s="339"/>
      <c r="Z116" s="356">
        <v>2458</v>
      </c>
      <c r="AA116" s="356"/>
      <c r="AB116" s="356"/>
      <c r="AC116" s="356"/>
      <c r="AD116" s="356"/>
      <c r="AE116" s="351"/>
      <c r="AF116" s="351"/>
      <c r="AG116" s="351"/>
      <c r="AH116" s="339"/>
    </row>
    <row r="117" spans="1:34">
      <c r="A117" s="437"/>
      <c r="B117" s="324"/>
      <c r="C117" s="324"/>
      <c r="D117" s="324"/>
      <c r="E117" s="324"/>
      <c r="F117" s="371"/>
      <c r="G117" s="338"/>
      <c r="H117" s="338"/>
      <c r="I117" s="339"/>
      <c r="J117" s="338"/>
      <c r="K117" s="338"/>
      <c r="L117" s="338"/>
      <c r="M117" s="338"/>
      <c r="N117" s="338"/>
      <c r="O117" s="338"/>
      <c r="P117" s="338"/>
      <c r="Q117" s="338"/>
      <c r="R117" s="338"/>
      <c r="S117" s="338"/>
      <c r="T117" s="338"/>
      <c r="U117" s="338"/>
      <c r="V117" s="338"/>
      <c r="W117" s="338"/>
      <c r="X117" s="338"/>
      <c r="Y117" s="338"/>
      <c r="Z117" s="353"/>
      <c r="AA117" s="353"/>
      <c r="AB117" s="353"/>
      <c r="AC117" s="353"/>
      <c r="AD117" s="353"/>
      <c r="AE117" s="312"/>
      <c r="AF117" s="312"/>
      <c r="AG117" s="312"/>
      <c r="AH117" s="338"/>
    </row>
    <row r="118" spans="1:34" s="328" customFormat="1" ht="12.75">
      <c r="A118" s="504" t="s">
        <v>966</v>
      </c>
      <c r="B118" s="327"/>
      <c r="C118" s="327"/>
      <c r="D118" s="327"/>
      <c r="E118" s="327"/>
      <c r="F118" s="371"/>
      <c r="G118" s="337"/>
      <c r="H118" s="337"/>
      <c r="I118" s="337"/>
      <c r="J118" s="337"/>
      <c r="K118" s="337"/>
      <c r="L118" s="337"/>
      <c r="M118" s="337"/>
      <c r="N118" s="337"/>
      <c r="O118" s="337"/>
      <c r="P118" s="337"/>
      <c r="Q118" s="337"/>
      <c r="R118" s="337"/>
      <c r="S118" s="337"/>
      <c r="T118" s="337"/>
      <c r="U118" s="337"/>
      <c r="V118" s="337"/>
      <c r="W118" s="337"/>
      <c r="X118" s="337"/>
      <c r="Y118" s="337"/>
      <c r="Z118" s="337"/>
      <c r="AA118" s="337"/>
      <c r="AB118" s="337"/>
      <c r="AC118" s="337"/>
      <c r="AD118" s="337"/>
      <c r="AE118" s="326"/>
      <c r="AF118" s="326"/>
      <c r="AG118" s="326"/>
      <c r="AH118" s="337"/>
    </row>
    <row r="119" spans="1:34" s="447" customFormat="1" ht="51">
      <c r="A119" s="441">
        <v>16</v>
      </c>
      <c r="B119" s="488" t="s">
        <v>648</v>
      </c>
      <c r="C119" s="442" t="s">
        <v>773</v>
      </c>
      <c r="D119" s="442"/>
      <c r="E119" s="448"/>
      <c r="F119" s="443"/>
      <c r="G119" s="444"/>
      <c r="H119" s="444"/>
      <c r="I119" s="444"/>
      <c r="J119" s="444"/>
      <c r="K119" s="444"/>
      <c r="L119" s="444"/>
      <c r="M119" s="444"/>
      <c r="N119" s="444"/>
      <c r="O119" s="444"/>
      <c r="P119" s="444"/>
      <c r="Q119" s="444"/>
      <c r="R119" s="444"/>
      <c r="S119" s="444"/>
      <c r="T119" s="444"/>
      <c r="U119" s="444"/>
      <c r="V119" s="444"/>
      <c r="W119" s="444"/>
      <c r="X119" s="444"/>
      <c r="Y119" s="444"/>
      <c r="Z119" s="445"/>
      <c r="AA119" s="445"/>
      <c r="AB119" s="445"/>
      <c r="AC119" s="445"/>
      <c r="AD119" s="445"/>
      <c r="AE119" s="446"/>
      <c r="AF119" s="446"/>
      <c r="AG119" s="446"/>
      <c r="AH119" s="444"/>
    </row>
    <row r="120" spans="1:34" ht="63.75" outlineLevel="1">
      <c r="A120" s="437"/>
      <c r="B120" s="323" t="s">
        <v>454</v>
      </c>
      <c r="C120" s="323" t="s">
        <v>909</v>
      </c>
      <c r="D120" s="323" t="s">
        <v>778</v>
      </c>
      <c r="E120" s="327"/>
      <c r="F120" s="371" t="s">
        <v>275</v>
      </c>
      <c r="G120" s="338"/>
      <c r="H120" s="338"/>
      <c r="I120" s="338"/>
      <c r="J120" s="338" t="s">
        <v>288</v>
      </c>
      <c r="K120" s="339" t="s">
        <v>780</v>
      </c>
      <c r="L120" s="338"/>
      <c r="M120" s="339" t="s">
        <v>486</v>
      </c>
      <c r="N120" s="338"/>
      <c r="O120" s="338"/>
      <c r="P120" s="338"/>
      <c r="Q120" s="338"/>
      <c r="R120" s="338"/>
      <c r="S120" s="338"/>
      <c r="T120" s="338"/>
      <c r="U120" s="338">
        <v>0</v>
      </c>
      <c r="V120" s="338"/>
      <c r="W120" s="338"/>
      <c r="X120" s="338"/>
      <c r="Y120" s="338"/>
      <c r="Z120" s="353"/>
      <c r="AA120" s="353"/>
      <c r="AB120" s="353"/>
      <c r="AC120" s="353"/>
      <c r="AD120" s="353"/>
      <c r="AE120" s="312"/>
      <c r="AF120" s="312"/>
      <c r="AG120" s="312"/>
      <c r="AH120" s="338"/>
    </row>
    <row r="121" spans="1:34" ht="25.5" outlineLevel="1">
      <c r="A121" s="437"/>
      <c r="B121" s="323"/>
      <c r="C121" s="323" t="s">
        <v>774</v>
      </c>
      <c r="D121" s="323"/>
      <c r="E121" s="327"/>
      <c r="F121" s="371" t="s">
        <v>275</v>
      </c>
      <c r="G121" s="338"/>
      <c r="H121" s="338"/>
      <c r="I121" s="338"/>
      <c r="J121" s="338" t="s">
        <v>288</v>
      </c>
      <c r="K121" s="339" t="s">
        <v>263</v>
      </c>
      <c r="L121" s="338"/>
      <c r="M121" s="339" t="s">
        <v>486</v>
      </c>
      <c r="N121" s="338"/>
      <c r="O121" s="338"/>
      <c r="P121" s="338"/>
      <c r="Q121" s="338"/>
      <c r="R121" s="338"/>
      <c r="S121" s="338"/>
      <c r="T121" s="338"/>
      <c r="U121" s="338">
        <v>0</v>
      </c>
      <c r="V121" s="338"/>
      <c r="W121" s="338"/>
      <c r="X121" s="338"/>
      <c r="Y121" s="338"/>
      <c r="Z121" s="353"/>
      <c r="AA121" s="353"/>
      <c r="AB121" s="353"/>
      <c r="AC121" s="353"/>
      <c r="AD121" s="353"/>
      <c r="AE121" s="312"/>
      <c r="AF121" s="312"/>
      <c r="AG121" s="312"/>
      <c r="AH121" s="338"/>
    </row>
    <row r="122" spans="1:34" ht="38.25" outlineLevel="1">
      <c r="A122" s="437"/>
      <c r="B122" s="323"/>
      <c r="C122" s="323" t="s">
        <v>775</v>
      </c>
      <c r="D122" s="323"/>
      <c r="E122" s="327"/>
      <c r="F122" s="371" t="s">
        <v>275</v>
      </c>
      <c r="G122" s="338"/>
      <c r="H122" s="338"/>
      <c r="I122" s="338"/>
      <c r="J122" s="338" t="s">
        <v>288</v>
      </c>
      <c r="K122" s="339" t="s">
        <v>780</v>
      </c>
      <c r="L122" s="338"/>
      <c r="M122" s="339" t="s">
        <v>486</v>
      </c>
      <c r="N122" s="338"/>
      <c r="O122" s="338"/>
      <c r="P122" s="338"/>
      <c r="Q122" s="338"/>
      <c r="R122" s="338"/>
      <c r="S122" s="338"/>
      <c r="T122" s="338"/>
      <c r="U122" s="338">
        <v>0</v>
      </c>
      <c r="V122" s="338"/>
      <c r="W122" s="338"/>
      <c r="X122" s="338"/>
      <c r="Y122" s="338"/>
      <c r="Z122" s="353"/>
      <c r="AA122" s="353"/>
      <c r="AB122" s="353"/>
      <c r="AC122" s="353"/>
      <c r="AD122" s="353"/>
      <c r="AE122" s="312"/>
      <c r="AF122" s="312"/>
      <c r="AG122" s="312"/>
      <c r="AH122" s="338"/>
    </row>
    <row r="123" spans="1:34" outlineLevel="1">
      <c r="A123" s="437"/>
      <c r="B123" s="323"/>
      <c r="C123" s="323" t="s">
        <v>777</v>
      </c>
      <c r="D123" s="323"/>
      <c r="E123" s="327"/>
      <c r="F123" s="371" t="s">
        <v>275</v>
      </c>
      <c r="G123" s="338" t="s">
        <v>273</v>
      </c>
      <c r="H123" s="338"/>
      <c r="I123" s="338"/>
      <c r="J123" s="338" t="s">
        <v>288</v>
      </c>
      <c r="K123" s="339" t="s">
        <v>744</v>
      </c>
      <c r="L123" s="338"/>
      <c r="M123" s="339" t="s">
        <v>486</v>
      </c>
      <c r="N123" s="338"/>
      <c r="O123" s="338"/>
      <c r="P123" s="338"/>
      <c r="Q123" s="338"/>
      <c r="R123" s="338"/>
      <c r="S123" s="338"/>
      <c r="T123" s="338"/>
      <c r="U123" s="338">
        <v>0</v>
      </c>
      <c r="V123" s="338"/>
      <c r="W123" s="338"/>
      <c r="X123" s="338"/>
      <c r="Y123" s="338"/>
      <c r="Z123" s="353"/>
      <c r="AA123" s="353"/>
      <c r="AB123" s="353"/>
      <c r="AC123" s="353"/>
      <c r="AD123" s="353"/>
      <c r="AE123" s="312"/>
      <c r="AF123" s="312"/>
      <c r="AG123" s="312"/>
      <c r="AH123" s="338"/>
    </row>
    <row r="124" spans="1:34" ht="25.5">
      <c r="A124" s="437"/>
      <c r="B124" s="323" t="s">
        <v>60</v>
      </c>
      <c r="C124" s="323" t="s">
        <v>456</v>
      </c>
      <c r="D124" s="323"/>
      <c r="E124" s="327"/>
      <c r="F124" s="371" t="s">
        <v>275</v>
      </c>
      <c r="G124" s="338" t="s">
        <v>273</v>
      </c>
      <c r="H124" s="338"/>
      <c r="I124" s="338"/>
      <c r="J124" s="338" t="s">
        <v>288</v>
      </c>
      <c r="K124" s="339" t="s">
        <v>781</v>
      </c>
      <c r="L124" s="338"/>
      <c r="M124" s="339" t="s">
        <v>486</v>
      </c>
      <c r="N124" s="338"/>
      <c r="O124" s="338"/>
      <c r="P124" s="338"/>
      <c r="Q124" s="338"/>
      <c r="R124" s="338"/>
      <c r="S124" s="338"/>
      <c r="T124" s="338"/>
      <c r="U124" s="338">
        <v>0</v>
      </c>
      <c r="V124" s="338"/>
      <c r="W124" s="338"/>
      <c r="X124" s="338"/>
      <c r="Y124" s="338"/>
      <c r="Z124" s="353"/>
      <c r="AA124" s="353"/>
      <c r="AB124" s="353"/>
      <c r="AC124" s="353"/>
      <c r="AD124" s="353"/>
      <c r="AE124" s="312"/>
      <c r="AF124" s="312"/>
      <c r="AG124" s="312"/>
      <c r="AH124" s="338"/>
    </row>
    <row r="125" spans="1:34" ht="38.25">
      <c r="A125" s="437"/>
      <c r="B125" s="323"/>
      <c r="C125" s="323" t="s">
        <v>779</v>
      </c>
      <c r="D125" s="323"/>
      <c r="E125" s="323"/>
      <c r="F125" s="371" t="s">
        <v>275</v>
      </c>
      <c r="G125" s="339" t="s">
        <v>273</v>
      </c>
      <c r="H125" s="339"/>
      <c r="I125" s="339"/>
      <c r="J125" s="339" t="s">
        <v>284</v>
      </c>
      <c r="K125" s="339" t="s">
        <v>782</v>
      </c>
      <c r="L125" s="339"/>
      <c r="M125" s="339" t="s">
        <v>486</v>
      </c>
      <c r="N125" s="338"/>
      <c r="O125" s="338"/>
      <c r="P125" s="339"/>
      <c r="Q125" s="339"/>
      <c r="R125" s="338"/>
      <c r="S125" s="338"/>
      <c r="T125" s="338"/>
      <c r="U125" s="338">
        <v>0</v>
      </c>
      <c r="V125" s="338"/>
      <c r="W125" s="338"/>
      <c r="X125" s="338"/>
      <c r="Y125" s="338"/>
      <c r="Z125" s="353"/>
      <c r="AA125" s="353"/>
      <c r="AB125" s="353"/>
      <c r="AC125" s="353"/>
      <c r="AD125" s="353"/>
      <c r="AE125" s="312"/>
      <c r="AF125" s="312"/>
      <c r="AG125" s="312"/>
      <c r="AH125" s="338"/>
    </row>
    <row r="126" spans="1:34">
      <c r="A126" s="437"/>
      <c r="B126" s="323"/>
      <c r="C126" s="323"/>
      <c r="D126" s="323"/>
      <c r="E126" s="327"/>
      <c r="F126" s="371"/>
      <c r="G126" s="338"/>
      <c r="H126" s="338"/>
      <c r="I126" s="339"/>
      <c r="J126" s="338"/>
      <c r="K126" s="339"/>
      <c r="L126" s="339"/>
      <c r="M126" s="338"/>
      <c r="N126" s="338"/>
      <c r="O126" s="338"/>
      <c r="P126" s="339"/>
      <c r="Q126" s="339"/>
      <c r="R126" s="338"/>
      <c r="S126" s="338"/>
      <c r="T126" s="338"/>
      <c r="U126" s="337"/>
      <c r="V126" s="338"/>
      <c r="W126" s="338"/>
      <c r="X126" s="338"/>
      <c r="Y126" s="338"/>
      <c r="Z126" s="353"/>
      <c r="AA126" s="353"/>
      <c r="AB126" s="353"/>
      <c r="AC126" s="353"/>
      <c r="AD126" s="353"/>
      <c r="AE126" s="312"/>
      <c r="AF126" s="312"/>
      <c r="AG126" s="312"/>
      <c r="AH126" s="338"/>
    </row>
    <row r="127" spans="1:34" ht="12.75">
      <c r="A127" s="503" t="s">
        <v>235</v>
      </c>
      <c r="B127" s="322"/>
      <c r="C127" s="322"/>
      <c r="D127" s="322"/>
      <c r="E127" s="322"/>
      <c r="F127" s="370"/>
      <c r="G127" s="336"/>
      <c r="H127" s="336"/>
      <c r="I127" s="336"/>
      <c r="J127" s="336"/>
      <c r="K127" s="336"/>
      <c r="L127" s="336"/>
      <c r="M127" s="336"/>
      <c r="N127" s="336"/>
      <c r="O127" s="336"/>
      <c r="P127" s="336"/>
      <c r="Q127" s="336"/>
      <c r="R127" s="336"/>
      <c r="S127" s="336"/>
      <c r="T127" s="336"/>
      <c r="U127" s="336"/>
      <c r="V127" s="336"/>
      <c r="W127" s="336"/>
      <c r="X127" s="336"/>
      <c r="Y127" s="336"/>
      <c r="Z127" s="354"/>
      <c r="AA127" s="354"/>
      <c r="AB127" s="354"/>
      <c r="AC127" s="354"/>
      <c r="AD127" s="354"/>
      <c r="AE127" s="314"/>
      <c r="AF127" s="314"/>
      <c r="AG127" s="314"/>
      <c r="AH127" s="487"/>
    </row>
    <row r="128" spans="1:34">
      <c r="A128" s="437"/>
      <c r="B128" s="323"/>
      <c r="C128" s="323"/>
      <c r="D128" s="323"/>
      <c r="E128" s="327"/>
      <c r="F128" s="371"/>
      <c r="G128" s="337"/>
      <c r="H128" s="337"/>
      <c r="I128" s="339"/>
      <c r="J128" s="338"/>
      <c r="K128" s="339"/>
      <c r="L128" s="339"/>
      <c r="M128" s="338"/>
      <c r="N128" s="338"/>
      <c r="O128" s="338"/>
      <c r="P128" s="339"/>
      <c r="Q128" s="339"/>
      <c r="R128" s="338"/>
      <c r="S128" s="338"/>
      <c r="T128" s="338"/>
      <c r="U128" s="337"/>
      <c r="V128" s="338"/>
      <c r="W128" s="338"/>
      <c r="X128" s="338"/>
      <c r="Y128" s="338"/>
      <c r="Z128" s="353"/>
      <c r="AA128" s="353"/>
      <c r="AB128" s="353"/>
      <c r="AC128" s="353"/>
      <c r="AD128" s="353"/>
      <c r="AE128" s="312"/>
      <c r="AF128" s="312"/>
      <c r="AG128" s="312"/>
      <c r="AH128" s="338"/>
    </row>
    <row r="129" spans="1:39" s="447" customFormat="1" ht="38.25">
      <c r="A129" s="441">
        <v>17</v>
      </c>
      <c r="B129" s="488" t="s">
        <v>911</v>
      </c>
      <c r="C129" s="442" t="s">
        <v>912</v>
      </c>
      <c r="D129" s="442"/>
      <c r="E129" s="448"/>
      <c r="F129" s="443"/>
      <c r="G129" s="444"/>
      <c r="H129" s="444"/>
      <c r="I129" s="444"/>
      <c r="J129" s="444"/>
      <c r="K129" s="444"/>
      <c r="L129" s="444"/>
      <c r="M129" s="444"/>
      <c r="N129" s="444"/>
      <c r="O129" s="444"/>
      <c r="P129" s="444"/>
      <c r="Q129" s="444"/>
      <c r="R129" s="444"/>
      <c r="S129" s="444"/>
      <c r="T129" s="444"/>
      <c r="U129" s="444"/>
      <c r="V129" s="444"/>
      <c r="W129" s="444"/>
      <c r="X129" s="444"/>
      <c r="Y129" s="444"/>
      <c r="Z129" s="445"/>
      <c r="AA129" s="445"/>
      <c r="AB129" s="445"/>
      <c r="AC129" s="445"/>
      <c r="AD129" s="445"/>
      <c r="AE129" s="446"/>
      <c r="AF129" s="446"/>
      <c r="AG129" s="446"/>
      <c r="AH129" s="444"/>
    </row>
    <row r="130" spans="1:39" s="352" customFormat="1" ht="25.5">
      <c r="A130" s="437"/>
      <c r="B130" s="323" t="s">
        <v>322</v>
      </c>
      <c r="C130" s="323" t="s">
        <v>783</v>
      </c>
      <c r="D130" s="323" t="s">
        <v>910</v>
      </c>
      <c r="E130" s="323"/>
      <c r="F130" s="371" t="s">
        <v>275</v>
      </c>
      <c r="G130" s="339" t="s">
        <v>273</v>
      </c>
      <c r="H130" s="339"/>
      <c r="I130" s="339"/>
      <c r="J130" s="339" t="s">
        <v>283</v>
      </c>
      <c r="K130" s="339" t="s">
        <v>263</v>
      </c>
      <c r="L130" s="339"/>
      <c r="M130" s="339" t="s">
        <v>486</v>
      </c>
      <c r="N130" s="339"/>
      <c r="O130" s="339"/>
      <c r="P130" s="339"/>
      <c r="Q130" s="339"/>
      <c r="R130" s="339" t="s">
        <v>296</v>
      </c>
      <c r="S130" s="339">
        <v>2010</v>
      </c>
      <c r="T130" s="339"/>
      <c r="U130" s="338">
        <v>0</v>
      </c>
      <c r="V130" s="339" t="s">
        <v>324</v>
      </c>
      <c r="W130" s="339"/>
      <c r="X130" s="338"/>
      <c r="Y130" s="339"/>
      <c r="Z130" s="353">
        <f>AA130+AB130</f>
        <v>635</v>
      </c>
      <c r="AA130" s="356"/>
      <c r="AB130" s="356">
        <v>635</v>
      </c>
      <c r="AC130" s="356"/>
      <c r="AD130" s="356"/>
      <c r="AE130" s="351"/>
      <c r="AF130" s="351"/>
      <c r="AG130" s="351"/>
      <c r="AH130" s="339"/>
    </row>
    <row r="131" spans="1:39" s="352" customFormat="1" ht="25.5">
      <c r="A131" s="437"/>
      <c r="B131" s="323"/>
      <c r="C131" s="323" t="s">
        <v>784</v>
      </c>
      <c r="E131" s="323"/>
      <c r="F131" s="371" t="s">
        <v>275</v>
      </c>
      <c r="G131" s="339" t="s">
        <v>273</v>
      </c>
      <c r="H131" s="339"/>
      <c r="I131" s="339"/>
      <c r="J131" s="339" t="s">
        <v>283</v>
      </c>
      <c r="K131" s="339" t="s">
        <v>263</v>
      </c>
      <c r="L131" s="339"/>
      <c r="M131" s="339" t="s">
        <v>486</v>
      </c>
      <c r="N131" s="339"/>
      <c r="O131" s="339"/>
      <c r="P131" s="339"/>
      <c r="Q131" s="339"/>
      <c r="R131" s="339" t="s">
        <v>296</v>
      </c>
      <c r="S131" s="339">
        <v>2010</v>
      </c>
      <c r="T131" s="339"/>
      <c r="U131" s="338">
        <v>0</v>
      </c>
      <c r="V131" s="339" t="s">
        <v>324</v>
      </c>
      <c r="W131" s="339"/>
      <c r="X131" s="338"/>
      <c r="Y131" s="339"/>
      <c r="Z131" s="353">
        <f>AA131+AB131</f>
        <v>635</v>
      </c>
      <c r="AA131" s="356"/>
      <c r="AB131" s="356">
        <v>635</v>
      </c>
      <c r="AC131" s="356"/>
      <c r="AD131" s="356"/>
      <c r="AE131" s="351"/>
      <c r="AF131" s="351"/>
      <c r="AG131" s="351"/>
      <c r="AH131" s="339"/>
    </row>
    <row r="132" spans="1:39" ht="18.75" thickBot="1">
      <c r="A132" s="437"/>
      <c r="B132" s="323"/>
      <c r="C132" s="323"/>
      <c r="D132" s="323"/>
      <c r="E132" s="327"/>
      <c r="F132" s="371"/>
      <c r="G132" s="338"/>
      <c r="H132" s="338"/>
      <c r="I132" s="339"/>
      <c r="J132" s="338"/>
      <c r="K132" s="339"/>
      <c r="L132" s="339"/>
      <c r="M132" s="338"/>
      <c r="N132" s="338"/>
      <c r="O132" s="338"/>
      <c r="P132" s="339"/>
      <c r="Q132" s="339"/>
      <c r="R132" s="338"/>
      <c r="S132" s="338"/>
      <c r="T132" s="338"/>
      <c r="U132" s="337"/>
      <c r="V132" s="338"/>
      <c r="W132" s="338"/>
      <c r="X132" s="338"/>
      <c r="Y132" s="338"/>
      <c r="Z132" s="353"/>
      <c r="AA132" s="353"/>
      <c r="AB132" s="353"/>
      <c r="AC132" s="353"/>
      <c r="AD132" s="353"/>
      <c r="AE132" s="312"/>
      <c r="AF132" s="312"/>
      <c r="AG132" s="312"/>
      <c r="AH132" s="338"/>
    </row>
    <row r="133" spans="1:39" s="49" customFormat="1" ht="16.5" thickTop="1">
      <c r="A133" s="484" t="s">
        <v>656</v>
      </c>
      <c r="B133" s="321"/>
      <c r="C133" s="321"/>
      <c r="D133" s="321"/>
      <c r="E133" s="321"/>
      <c r="F133" s="369"/>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09"/>
      <c r="AF133" s="310"/>
      <c r="AG133" s="311"/>
      <c r="AH133" s="485"/>
      <c r="AI133" s="376" t="s">
        <v>493</v>
      </c>
      <c r="AJ133" s="376"/>
      <c r="AK133" s="376"/>
      <c r="AL133" s="376"/>
      <c r="AM133" s="376"/>
    </row>
    <row r="134" spans="1:39">
      <c r="A134" s="437"/>
      <c r="B134" s="323"/>
      <c r="C134" s="324"/>
      <c r="D134" s="324"/>
      <c r="E134" s="327"/>
      <c r="F134" s="371"/>
      <c r="G134" s="338"/>
      <c r="H134" s="338"/>
      <c r="I134" s="338"/>
      <c r="J134" s="338"/>
      <c r="K134" s="338"/>
      <c r="L134" s="338"/>
      <c r="M134" s="338"/>
      <c r="N134" s="338"/>
      <c r="O134" s="338"/>
      <c r="P134" s="339"/>
      <c r="Q134" s="338"/>
      <c r="R134" s="338"/>
      <c r="S134" s="338"/>
      <c r="T134" s="338"/>
      <c r="U134" s="337"/>
      <c r="V134" s="338"/>
      <c r="W134" s="338"/>
      <c r="X134" s="338"/>
      <c r="Y134" s="338"/>
      <c r="Z134" s="353"/>
      <c r="AA134" s="353"/>
      <c r="AB134" s="353"/>
      <c r="AC134" s="353"/>
      <c r="AD134" s="353"/>
      <c r="AE134" s="312"/>
      <c r="AF134" s="312"/>
      <c r="AG134" s="312"/>
      <c r="AH134" s="338"/>
    </row>
    <row r="135" spans="1:39" ht="12.75">
      <c r="A135" s="503" t="s">
        <v>864</v>
      </c>
      <c r="B135" s="322"/>
      <c r="C135" s="322"/>
      <c r="D135" s="322"/>
      <c r="E135" s="322"/>
      <c r="F135" s="370"/>
      <c r="G135" s="336"/>
      <c r="H135" s="336"/>
      <c r="I135" s="336"/>
      <c r="J135" s="336"/>
      <c r="K135" s="336"/>
      <c r="L135" s="336"/>
      <c r="M135" s="336"/>
      <c r="N135" s="336"/>
      <c r="O135" s="336"/>
      <c r="P135" s="336"/>
      <c r="Q135" s="336"/>
      <c r="R135" s="336"/>
      <c r="S135" s="336"/>
      <c r="T135" s="336"/>
      <c r="U135" s="336"/>
      <c r="V135" s="336"/>
      <c r="W135" s="336"/>
      <c r="X135" s="336"/>
      <c r="Y135" s="336"/>
      <c r="Z135" s="354"/>
      <c r="AA135" s="354"/>
      <c r="AB135" s="354"/>
      <c r="AC135" s="354"/>
      <c r="AD135" s="354"/>
      <c r="AE135" s="314"/>
      <c r="AF135" s="314"/>
      <c r="AG135" s="314"/>
      <c r="AH135" s="487"/>
    </row>
    <row r="136" spans="1:39" ht="17.25" customHeight="1">
      <c r="A136" s="437"/>
      <c r="B136" s="323"/>
      <c r="C136" s="323"/>
      <c r="D136" s="323"/>
      <c r="E136" s="323"/>
      <c r="F136" s="371"/>
      <c r="G136" s="339"/>
      <c r="H136" s="339"/>
      <c r="I136" s="339"/>
      <c r="J136" s="339"/>
      <c r="K136" s="338"/>
      <c r="L136" s="338"/>
      <c r="M136" s="338"/>
      <c r="N136" s="338"/>
      <c r="O136" s="338"/>
      <c r="P136" s="338"/>
      <c r="Q136" s="338"/>
      <c r="R136" s="338"/>
      <c r="S136" s="338"/>
      <c r="T136" s="338"/>
      <c r="U136" s="338"/>
      <c r="V136" s="338"/>
      <c r="W136" s="338"/>
      <c r="X136" s="338"/>
      <c r="Y136" s="338"/>
      <c r="Z136" s="353"/>
      <c r="AA136" s="353"/>
      <c r="AB136" s="353"/>
      <c r="AC136" s="353"/>
      <c r="AD136" s="353"/>
      <c r="AE136" s="312"/>
      <c r="AF136" s="312"/>
      <c r="AG136" s="312"/>
      <c r="AH136" s="338"/>
    </row>
    <row r="137" spans="1:39" s="328" customFormat="1" ht="12.75">
      <c r="A137" s="504" t="s">
        <v>865</v>
      </c>
      <c r="B137" s="327"/>
      <c r="C137" s="327"/>
      <c r="D137" s="327"/>
      <c r="E137" s="327"/>
      <c r="F137" s="371"/>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26"/>
      <c r="AF137" s="326"/>
      <c r="AG137" s="326"/>
      <c r="AH137" s="337"/>
    </row>
    <row r="138" spans="1:39" s="447" customFormat="1" ht="38.25">
      <c r="A138" s="441">
        <v>18</v>
      </c>
      <c r="B138" s="442" t="s">
        <v>913</v>
      </c>
      <c r="C138" s="442"/>
      <c r="D138" s="442"/>
      <c r="E138" s="448"/>
      <c r="F138" s="443"/>
      <c r="G138" s="444"/>
      <c r="H138" s="444"/>
      <c r="I138" s="444"/>
      <c r="J138" s="444"/>
      <c r="K138" s="444"/>
      <c r="L138" s="444"/>
      <c r="M138" s="444"/>
      <c r="N138" s="444"/>
      <c r="O138" s="444"/>
      <c r="P138" s="444"/>
      <c r="Q138" s="444"/>
      <c r="R138" s="444"/>
      <c r="S138" s="444"/>
      <c r="T138" s="444"/>
      <c r="U138" s="444">
        <v>0</v>
      </c>
      <c r="V138" s="444"/>
      <c r="W138" s="444"/>
      <c r="X138" s="444"/>
      <c r="Y138" s="444"/>
      <c r="Z138" s="445"/>
      <c r="AA138" s="445"/>
      <c r="AB138" s="445"/>
      <c r="AC138" s="445"/>
      <c r="AD138" s="445"/>
      <c r="AE138" s="446"/>
      <c r="AF138" s="446"/>
      <c r="AG138" s="446"/>
      <c r="AH138" s="444"/>
    </row>
    <row r="139" spans="1:39" ht="25.5">
      <c r="A139" s="437"/>
      <c r="B139" s="323" t="s">
        <v>790</v>
      </c>
      <c r="C139" s="323" t="s">
        <v>786</v>
      </c>
      <c r="D139" s="323" t="s">
        <v>889</v>
      </c>
      <c r="E139" s="327"/>
      <c r="F139" s="371" t="s">
        <v>275</v>
      </c>
      <c r="G139" s="338"/>
      <c r="H139" s="338"/>
      <c r="I139" s="339"/>
      <c r="J139" s="338"/>
      <c r="K139" s="338" t="s">
        <v>532</v>
      </c>
      <c r="L139" s="338"/>
      <c r="M139" s="338" t="s">
        <v>486</v>
      </c>
      <c r="N139" s="338"/>
      <c r="O139" s="338"/>
      <c r="P139" s="338"/>
      <c r="Q139" s="338"/>
      <c r="R139" s="338"/>
      <c r="S139" s="338"/>
      <c r="T139" s="338"/>
      <c r="U139" s="338">
        <v>0</v>
      </c>
      <c r="V139" s="338"/>
      <c r="W139" s="338"/>
      <c r="X139" s="338"/>
      <c r="Y139" s="338"/>
      <c r="Z139" s="353"/>
      <c r="AA139" s="353"/>
      <c r="AB139" s="353"/>
      <c r="AC139" s="353"/>
      <c r="AD139" s="353"/>
      <c r="AE139" s="312"/>
      <c r="AF139" s="312"/>
      <c r="AG139" s="312"/>
      <c r="AH139" s="338"/>
    </row>
    <row r="140" spans="1:39">
      <c r="A140" s="437"/>
      <c r="B140" s="323"/>
      <c r="C140" s="323"/>
      <c r="D140" s="323"/>
      <c r="E140" s="327"/>
      <c r="F140" s="371"/>
      <c r="G140" s="338"/>
      <c r="H140" s="338"/>
      <c r="I140" s="339"/>
      <c r="J140" s="338"/>
      <c r="K140" s="339"/>
      <c r="L140" s="339"/>
      <c r="M140" s="338"/>
      <c r="N140" s="338"/>
      <c r="O140" s="338"/>
      <c r="P140" s="339"/>
      <c r="Q140" s="339"/>
      <c r="R140" s="338"/>
      <c r="S140" s="338"/>
      <c r="T140" s="338"/>
      <c r="U140" s="337"/>
      <c r="V140" s="338"/>
      <c r="W140" s="338"/>
      <c r="X140" s="338"/>
      <c r="Y140" s="338"/>
      <c r="Z140" s="353"/>
      <c r="AA140" s="353"/>
      <c r="AB140" s="353"/>
      <c r="AC140" s="353"/>
      <c r="AD140" s="353"/>
      <c r="AE140" s="312"/>
      <c r="AF140" s="312"/>
      <c r="AG140" s="312"/>
      <c r="AH140" s="338"/>
    </row>
    <row r="141" spans="1:39" s="328" customFormat="1" ht="12.75">
      <c r="A141" s="504" t="s">
        <v>867</v>
      </c>
      <c r="B141" s="327"/>
      <c r="C141" s="327"/>
      <c r="D141" s="327"/>
      <c r="E141" s="327"/>
      <c r="F141" s="371"/>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26"/>
      <c r="AF141" s="326"/>
      <c r="AG141" s="326"/>
      <c r="AH141" s="337"/>
    </row>
    <row r="142" spans="1:39" s="447" customFormat="1" ht="25.5">
      <c r="A142" s="441">
        <v>19</v>
      </c>
      <c r="B142" s="442" t="s">
        <v>796</v>
      </c>
      <c r="C142" s="442" t="s">
        <v>914</v>
      </c>
      <c r="D142" s="442"/>
      <c r="E142" s="448"/>
      <c r="F142" s="443"/>
      <c r="G142" s="444"/>
      <c r="H142" s="444"/>
      <c r="I142" s="444"/>
      <c r="J142" s="444"/>
      <c r="K142" s="444"/>
      <c r="L142" s="444"/>
      <c r="M142" s="444"/>
      <c r="N142" s="444"/>
      <c r="O142" s="444"/>
      <c r="P142" s="444"/>
      <c r="Q142" s="444"/>
      <c r="R142" s="444"/>
      <c r="S142" s="444"/>
      <c r="T142" s="444"/>
      <c r="U142" s="444">
        <v>0</v>
      </c>
      <c r="V142" s="444"/>
      <c r="W142" s="444"/>
      <c r="X142" s="444"/>
      <c r="Y142" s="444"/>
      <c r="Z142" s="445"/>
      <c r="AA142" s="445"/>
      <c r="AB142" s="445"/>
      <c r="AC142" s="445"/>
      <c r="AD142" s="445"/>
      <c r="AE142" s="446"/>
      <c r="AF142" s="446"/>
      <c r="AG142" s="446"/>
      <c r="AH142" s="444"/>
    </row>
    <row r="143" spans="1:39" ht="76.5">
      <c r="A143" s="437"/>
      <c r="B143" s="323" t="s">
        <v>796</v>
      </c>
      <c r="C143" s="434" t="s">
        <v>792</v>
      </c>
      <c r="D143" s="323" t="s">
        <v>735</v>
      </c>
      <c r="E143" s="324"/>
      <c r="F143" s="371" t="s">
        <v>275</v>
      </c>
      <c r="G143" s="338"/>
      <c r="H143" s="338"/>
      <c r="I143" s="339"/>
      <c r="J143" s="339"/>
      <c r="K143" s="339" t="s">
        <v>924</v>
      </c>
      <c r="L143" s="338"/>
      <c r="M143" s="338"/>
      <c r="N143" s="338"/>
      <c r="O143" s="338"/>
      <c r="P143" s="338"/>
      <c r="Q143" s="338"/>
      <c r="R143" s="338"/>
      <c r="S143" s="338"/>
      <c r="T143" s="338"/>
      <c r="U143" s="338"/>
      <c r="V143" s="339"/>
      <c r="W143" s="339"/>
      <c r="X143" s="338"/>
      <c r="Y143" s="338"/>
      <c r="Z143" s="353"/>
      <c r="AA143" s="353"/>
      <c r="AB143" s="353"/>
      <c r="AC143" s="353"/>
      <c r="AD143" s="353"/>
      <c r="AE143" s="312"/>
      <c r="AF143" s="312"/>
      <c r="AG143" s="312"/>
      <c r="AH143" s="338"/>
    </row>
    <row r="144" spans="1:39" s="437" customFormat="1">
      <c r="D144" s="495" t="s">
        <v>706</v>
      </c>
    </row>
    <row r="145" spans="1:34" s="494" customFormat="1">
      <c r="A145" s="437"/>
      <c r="B145" s="437"/>
      <c r="D145" s="495" t="s">
        <v>707</v>
      </c>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row>
    <row r="146" spans="1:34">
      <c r="A146" s="437"/>
      <c r="B146" s="323"/>
      <c r="C146" s="323"/>
      <c r="D146" s="323"/>
      <c r="E146" s="327"/>
      <c r="F146" s="371"/>
      <c r="G146" s="338"/>
      <c r="H146" s="338"/>
      <c r="I146" s="339"/>
      <c r="J146" s="338"/>
      <c r="K146" s="339"/>
      <c r="L146" s="339"/>
      <c r="M146" s="338"/>
      <c r="N146" s="338"/>
      <c r="O146" s="338"/>
      <c r="P146" s="339"/>
      <c r="Q146" s="339"/>
      <c r="R146" s="338"/>
      <c r="S146" s="338"/>
      <c r="T146" s="338"/>
      <c r="U146" s="337"/>
      <c r="V146" s="338"/>
      <c r="W146" s="338"/>
      <c r="X146" s="338"/>
      <c r="Y146" s="338"/>
      <c r="Z146" s="353"/>
      <c r="AA146" s="353"/>
      <c r="AB146" s="353"/>
      <c r="AC146" s="353"/>
      <c r="AD146" s="353"/>
      <c r="AE146" s="312"/>
      <c r="AF146" s="312"/>
      <c r="AG146" s="312"/>
      <c r="AH146" s="338"/>
    </row>
    <row r="147" spans="1:34" s="328" customFormat="1" ht="12.75">
      <c r="A147" s="504" t="s">
        <v>866</v>
      </c>
      <c r="B147" s="327"/>
      <c r="C147" s="327"/>
      <c r="D147" s="327"/>
      <c r="E147" s="327"/>
      <c r="F147" s="371"/>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c r="AE147" s="326"/>
      <c r="AF147" s="326"/>
      <c r="AG147" s="326"/>
      <c r="AH147" s="337"/>
    </row>
    <row r="148" spans="1:34" s="447" customFormat="1" ht="25.5">
      <c r="A148" s="441">
        <v>20</v>
      </c>
      <c r="B148" s="442" t="s">
        <v>797</v>
      </c>
      <c r="C148" s="442" t="s">
        <v>914</v>
      </c>
      <c r="D148" s="442"/>
      <c r="E148" s="448"/>
      <c r="F148" s="443"/>
      <c r="G148" s="444"/>
      <c r="H148" s="444"/>
      <c r="I148" s="444"/>
      <c r="J148" s="444"/>
      <c r="K148" s="444"/>
      <c r="L148" s="444"/>
      <c r="M148" s="444"/>
      <c r="N148" s="444"/>
      <c r="O148" s="444"/>
      <c r="P148" s="444"/>
      <c r="Q148" s="444"/>
      <c r="R148" s="444"/>
      <c r="S148" s="444"/>
      <c r="T148" s="444"/>
      <c r="U148" s="444">
        <v>0</v>
      </c>
      <c r="V148" s="444"/>
      <c r="W148" s="444"/>
      <c r="X148" s="444"/>
      <c r="Y148" s="444"/>
      <c r="Z148" s="445"/>
      <c r="AA148" s="445"/>
      <c r="AB148" s="445"/>
      <c r="AC148" s="445"/>
      <c r="AD148" s="445"/>
      <c r="AE148" s="446"/>
      <c r="AF148" s="446"/>
      <c r="AG148" s="446"/>
      <c r="AH148" s="444"/>
    </row>
    <row r="149" spans="1:34" s="352" customFormat="1" ht="76.5" outlineLevel="1">
      <c r="A149" s="437"/>
      <c r="B149" s="323" t="s">
        <v>797</v>
      </c>
      <c r="C149" s="434" t="s">
        <v>792</v>
      </c>
      <c r="D149" s="323" t="s">
        <v>739</v>
      </c>
      <c r="E149" s="323"/>
      <c r="F149" s="371" t="s">
        <v>275</v>
      </c>
      <c r="G149" s="339" t="s">
        <v>273</v>
      </c>
      <c r="H149" s="339"/>
      <c r="I149" s="339"/>
      <c r="J149" s="339"/>
      <c r="K149" s="339" t="s">
        <v>925</v>
      </c>
      <c r="L149" s="339"/>
      <c r="M149" s="339"/>
      <c r="N149" s="339"/>
      <c r="O149" s="339"/>
      <c r="P149" s="339"/>
      <c r="Q149" s="339"/>
      <c r="R149" s="339" t="s">
        <v>280</v>
      </c>
      <c r="S149" s="339">
        <v>2010</v>
      </c>
      <c r="T149" s="339"/>
      <c r="U149" s="338">
        <v>0</v>
      </c>
      <c r="V149" s="339" t="s">
        <v>311</v>
      </c>
      <c r="W149" s="339" t="s">
        <v>312</v>
      </c>
      <c r="X149" s="338"/>
      <c r="Y149" s="339"/>
      <c r="Z149" s="353">
        <f>AA149+AB149</f>
        <v>8931</v>
      </c>
      <c r="AA149" s="356">
        <v>7653</v>
      </c>
      <c r="AB149" s="356">
        <v>1278</v>
      </c>
      <c r="AC149" s="356"/>
      <c r="AD149" s="356">
        <v>1862</v>
      </c>
      <c r="AE149" s="351"/>
      <c r="AF149" s="351"/>
      <c r="AG149" s="351"/>
      <c r="AH149" s="339"/>
    </row>
    <row r="150" spans="1:34" s="437" customFormat="1">
      <c r="D150" s="495" t="s">
        <v>706</v>
      </c>
    </row>
    <row r="151" spans="1:34" s="494" customFormat="1">
      <c r="A151" s="437"/>
      <c r="B151" s="437"/>
      <c r="C151" s="437"/>
      <c r="D151" s="495" t="s">
        <v>707</v>
      </c>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row>
    <row r="152" spans="1:34" s="352" customFormat="1" ht="38.25">
      <c r="A152" s="437"/>
      <c r="B152" s="323" t="s">
        <v>375</v>
      </c>
      <c r="C152" s="323" t="s">
        <v>596</v>
      </c>
      <c r="D152" s="323" t="s">
        <v>915</v>
      </c>
      <c r="E152" s="323"/>
      <c r="F152" s="371" t="s">
        <v>275</v>
      </c>
      <c r="G152" s="339"/>
      <c r="H152" s="339"/>
      <c r="I152" s="339" t="s">
        <v>273</v>
      </c>
      <c r="J152" s="339"/>
      <c r="K152" s="339" t="s">
        <v>926</v>
      </c>
      <c r="L152" s="339"/>
      <c r="M152" s="339"/>
      <c r="N152" s="339"/>
      <c r="O152" s="339"/>
      <c r="P152" s="338"/>
      <c r="Q152" s="339"/>
      <c r="R152" s="339"/>
      <c r="S152" s="339"/>
      <c r="T152" s="339"/>
      <c r="U152" s="338">
        <v>0</v>
      </c>
      <c r="V152" s="339"/>
      <c r="W152" s="339"/>
      <c r="X152" s="338"/>
      <c r="Y152" s="339"/>
      <c r="Z152" s="356"/>
      <c r="AA152" s="356"/>
      <c r="AB152" s="356"/>
      <c r="AC152" s="356"/>
      <c r="AD152" s="356"/>
      <c r="AE152" s="351"/>
      <c r="AF152" s="351"/>
      <c r="AG152" s="351"/>
      <c r="AH152" s="339"/>
    </row>
    <row r="153" spans="1:34">
      <c r="A153" s="437"/>
      <c r="B153" s="323"/>
      <c r="C153" s="324"/>
      <c r="D153" s="324"/>
      <c r="E153" s="327"/>
      <c r="F153" s="371"/>
      <c r="G153" s="337"/>
      <c r="H153" s="337"/>
      <c r="I153" s="338"/>
      <c r="J153" s="338"/>
      <c r="K153" s="338"/>
      <c r="L153" s="338"/>
      <c r="M153" s="338"/>
      <c r="N153" s="338"/>
      <c r="O153" s="338"/>
      <c r="P153" s="338"/>
      <c r="Q153" s="338"/>
      <c r="R153" s="338"/>
      <c r="S153" s="338"/>
      <c r="T153" s="338"/>
      <c r="U153" s="337"/>
      <c r="V153" s="338"/>
      <c r="W153" s="338"/>
      <c r="X153" s="338"/>
      <c r="Y153" s="338"/>
      <c r="Z153" s="353"/>
      <c r="AA153" s="353"/>
      <c r="AB153" s="353"/>
      <c r="AC153" s="353"/>
      <c r="AD153" s="353"/>
      <c r="AE153" s="312"/>
      <c r="AF153" s="312"/>
      <c r="AG153" s="312"/>
      <c r="AH153" s="338"/>
    </row>
    <row r="154" spans="1:34" ht="12.75">
      <c r="A154" s="503" t="s">
        <v>920</v>
      </c>
      <c r="B154" s="322"/>
      <c r="C154" s="322"/>
      <c r="D154" s="322"/>
      <c r="E154" s="322"/>
      <c r="F154" s="370"/>
      <c r="G154" s="336"/>
      <c r="H154" s="336"/>
      <c r="I154" s="336"/>
      <c r="J154" s="336"/>
      <c r="K154" s="336"/>
      <c r="L154" s="336"/>
      <c r="M154" s="336"/>
      <c r="N154" s="336"/>
      <c r="O154" s="336"/>
      <c r="P154" s="336"/>
      <c r="Q154" s="336"/>
      <c r="R154" s="336"/>
      <c r="S154" s="336"/>
      <c r="T154" s="336"/>
      <c r="U154" s="336"/>
      <c r="V154" s="336"/>
      <c r="W154" s="336"/>
      <c r="X154" s="336"/>
      <c r="Y154" s="336"/>
      <c r="Z154" s="354"/>
      <c r="AA154" s="354"/>
      <c r="AB154" s="354"/>
      <c r="AC154" s="354"/>
      <c r="AD154" s="354"/>
      <c r="AE154" s="314"/>
      <c r="AF154" s="314"/>
      <c r="AG154" s="314"/>
      <c r="AH154" s="487"/>
    </row>
    <row r="155" spans="1:34" ht="17.25" customHeight="1">
      <c r="A155" s="437"/>
      <c r="B155" s="323"/>
      <c r="C155" s="323"/>
      <c r="D155" s="323"/>
      <c r="E155" s="323"/>
      <c r="F155" s="371"/>
      <c r="G155" s="339"/>
      <c r="H155" s="339"/>
      <c r="I155" s="339"/>
      <c r="J155" s="339"/>
      <c r="K155" s="338"/>
      <c r="L155" s="338"/>
      <c r="M155" s="338"/>
      <c r="N155" s="338"/>
      <c r="O155" s="338"/>
      <c r="P155" s="338"/>
      <c r="Q155" s="338"/>
      <c r="R155" s="338"/>
      <c r="S155" s="338"/>
      <c r="T155" s="338"/>
      <c r="U155" s="338"/>
      <c r="V155" s="338"/>
      <c r="W155" s="338"/>
      <c r="X155" s="338"/>
      <c r="Y155" s="338"/>
      <c r="Z155" s="353"/>
      <c r="AA155" s="353"/>
      <c r="AB155" s="353"/>
      <c r="AC155" s="353"/>
      <c r="AD155" s="353"/>
      <c r="AE155" s="312"/>
      <c r="AF155" s="312"/>
      <c r="AG155" s="312"/>
      <c r="AH155" s="338"/>
    </row>
    <row r="156" spans="1:34" s="328" customFormat="1" ht="12.75">
      <c r="A156" s="504" t="s">
        <v>863</v>
      </c>
      <c r="B156" s="327"/>
      <c r="C156" s="327"/>
      <c r="D156" s="327"/>
      <c r="E156" s="327"/>
      <c r="F156" s="371"/>
      <c r="G156" s="337"/>
      <c r="H156" s="337"/>
      <c r="I156" s="337"/>
      <c r="J156" s="337"/>
      <c r="K156" s="337"/>
      <c r="L156" s="337"/>
      <c r="M156" s="337"/>
      <c r="N156" s="337"/>
      <c r="O156" s="337"/>
      <c r="P156" s="337"/>
      <c r="Q156" s="337"/>
      <c r="R156" s="337"/>
      <c r="S156" s="337"/>
      <c r="T156" s="337"/>
      <c r="U156" s="337"/>
      <c r="V156" s="337"/>
      <c r="W156" s="337"/>
      <c r="X156" s="337"/>
      <c r="Y156" s="337"/>
      <c r="Z156" s="337"/>
      <c r="AA156" s="337"/>
      <c r="AB156" s="337"/>
      <c r="AC156" s="337"/>
      <c r="AD156" s="337"/>
      <c r="AE156" s="326"/>
      <c r="AF156" s="326"/>
      <c r="AG156" s="326"/>
      <c r="AH156" s="337"/>
    </row>
    <row r="157" spans="1:34" s="447" customFormat="1" ht="38.25">
      <c r="A157" s="441">
        <v>21</v>
      </c>
      <c r="B157" s="442" t="s">
        <v>880</v>
      </c>
      <c r="C157" s="442" t="s">
        <v>916</v>
      </c>
      <c r="D157" s="442"/>
      <c r="E157" s="448"/>
      <c r="F157" s="443"/>
      <c r="G157" s="444"/>
      <c r="H157" s="444"/>
      <c r="I157" s="444"/>
      <c r="J157" s="444"/>
      <c r="K157" s="444"/>
      <c r="L157" s="444"/>
      <c r="M157" s="444"/>
      <c r="N157" s="444"/>
      <c r="O157" s="444"/>
      <c r="P157" s="444"/>
      <c r="Q157" s="444"/>
      <c r="R157" s="444"/>
      <c r="S157" s="444"/>
      <c r="T157" s="444"/>
      <c r="U157" s="444">
        <v>0</v>
      </c>
      <c r="V157" s="444"/>
      <c r="W157" s="444"/>
      <c r="X157" s="444"/>
      <c r="Y157" s="444"/>
      <c r="Z157" s="445"/>
      <c r="AA157" s="445"/>
      <c r="AB157" s="445"/>
      <c r="AC157" s="445"/>
      <c r="AD157" s="445"/>
      <c r="AE157" s="446"/>
      <c r="AF157" s="446"/>
      <c r="AG157" s="446"/>
      <c r="AH157" s="444"/>
    </row>
    <row r="158" spans="1:34" ht="38.25">
      <c r="A158" s="437"/>
      <c r="B158" s="323" t="s">
        <v>507</v>
      </c>
      <c r="C158" s="323" t="s">
        <v>917</v>
      </c>
      <c r="D158" s="323" t="s">
        <v>889</v>
      </c>
      <c r="E158" s="327"/>
      <c r="F158" s="371" t="s">
        <v>275</v>
      </c>
      <c r="G158" s="338"/>
      <c r="H158" s="338"/>
      <c r="I158" s="339"/>
      <c r="J158" s="338"/>
      <c r="K158" s="338" t="s">
        <v>927</v>
      </c>
      <c r="L158" s="338"/>
      <c r="M158" s="338"/>
      <c r="N158" s="338"/>
      <c r="O158" s="338"/>
      <c r="P158" s="338"/>
      <c r="Q158" s="338"/>
      <c r="R158" s="338"/>
      <c r="S158" s="338"/>
      <c r="T158" s="338"/>
      <c r="U158" s="338">
        <v>0</v>
      </c>
      <c r="V158" s="338"/>
      <c r="W158" s="338"/>
      <c r="X158" s="338"/>
      <c r="Y158" s="338"/>
      <c r="Z158" s="353"/>
      <c r="AA158" s="353"/>
      <c r="AB158" s="353"/>
      <c r="AC158" s="353"/>
      <c r="AD158" s="353"/>
      <c r="AE158" s="312"/>
      <c r="AF158" s="312"/>
      <c r="AG158" s="312"/>
      <c r="AH158" s="338"/>
    </row>
    <row r="159" spans="1:34" ht="38.25">
      <c r="A159" s="437"/>
      <c r="B159" s="323" t="s">
        <v>788</v>
      </c>
      <c r="C159" s="323" t="s">
        <v>879</v>
      </c>
      <c r="D159" s="323" t="s">
        <v>889</v>
      </c>
      <c r="E159" s="327"/>
      <c r="F159" s="371" t="s">
        <v>275</v>
      </c>
      <c r="G159" s="338"/>
      <c r="H159" s="338"/>
      <c r="I159" s="339"/>
      <c r="J159" s="338"/>
      <c r="K159" s="338" t="s">
        <v>927</v>
      </c>
      <c r="L159" s="338"/>
      <c r="M159" s="338"/>
      <c r="N159" s="338"/>
      <c r="O159" s="338"/>
      <c r="P159" s="338"/>
      <c r="Q159" s="338"/>
      <c r="R159" s="338"/>
      <c r="S159" s="338"/>
      <c r="T159" s="338"/>
      <c r="U159" s="338">
        <v>0</v>
      </c>
      <c r="V159" s="338"/>
      <c r="W159" s="338"/>
      <c r="X159" s="338"/>
      <c r="Y159" s="338"/>
      <c r="Z159" s="353"/>
      <c r="AA159" s="353"/>
      <c r="AB159" s="353"/>
      <c r="AC159" s="353"/>
      <c r="AD159" s="353"/>
      <c r="AE159" s="312"/>
      <c r="AF159" s="312"/>
      <c r="AG159" s="312"/>
      <c r="AH159" s="338"/>
    </row>
    <row r="160" spans="1:34">
      <c r="A160" s="437"/>
      <c r="B160" s="323"/>
      <c r="C160" s="323"/>
      <c r="D160" s="323"/>
      <c r="E160" s="327"/>
      <c r="F160" s="371"/>
      <c r="G160" s="338"/>
      <c r="H160" s="338"/>
      <c r="I160" s="339"/>
      <c r="J160" s="338"/>
      <c r="K160" s="338"/>
      <c r="L160" s="338"/>
      <c r="M160" s="338"/>
      <c r="N160" s="338"/>
      <c r="O160" s="338"/>
      <c r="P160" s="338"/>
      <c r="Q160" s="338"/>
      <c r="R160" s="338"/>
      <c r="S160" s="338"/>
      <c r="T160" s="338"/>
      <c r="U160" s="338">
        <v>0</v>
      </c>
      <c r="V160" s="338"/>
      <c r="W160" s="338"/>
      <c r="X160" s="338"/>
      <c r="Y160" s="338"/>
      <c r="Z160" s="353"/>
      <c r="AA160" s="353"/>
      <c r="AB160" s="353"/>
      <c r="AC160" s="353"/>
      <c r="AD160" s="353"/>
      <c r="AE160" s="312"/>
      <c r="AF160" s="312"/>
      <c r="AG160" s="312"/>
      <c r="AH160" s="338"/>
    </row>
    <row r="161" spans="1:34" s="328" customFormat="1" ht="12.75">
      <c r="A161" s="504" t="s">
        <v>856</v>
      </c>
      <c r="B161" s="327"/>
      <c r="C161" s="327"/>
      <c r="D161" s="327"/>
      <c r="E161" s="327"/>
      <c r="F161" s="371"/>
      <c r="G161" s="337"/>
      <c r="H161" s="337"/>
      <c r="I161" s="337"/>
      <c r="J161" s="337"/>
      <c r="K161" s="337"/>
      <c r="L161" s="337"/>
      <c r="M161" s="337"/>
      <c r="N161" s="337"/>
      <c r="O161" s="337"/>
      <c r="P161" s="337"/>
      <c r="Q161" s="337"/>
      <c r="R161" s="337"/>
      <c r="S161" s="337"/>
      <c r="T161" s="337"/>
      <c r="U161" s="337"/>
      <c r="V161" s="337"/>
      <c r="W161" s="337"/>
      <c r="X161" s="337"/>
      <c r="Y161" s="337"/>
      <c r="Z161" s="337"/>
      <c r="AA161" s="337"/>
      <c r="AB161" s="337"/>
      <c r="AC161" s="337"/>
      <c r="AD161" s="337"/>
      <c r="AE161" s="326"/>
      <c r="AF161" s="326"/>
      <c r="AG161" s="326"/>
      <c r="AH161" s="337"/>
    </row>
    <row r="162" spans="1:34" s="447" customFormat="1" ht="38.25">
      <c r="A162" s="441">
        <v>22</v>
      </c>
      <c r="B162" s="442" t="s">
        <v>876</v>
      </c>
      <c r="C162" s="442" t="s">
        <v>918</v>
      </c>
      <c r="D162" s="442"/>
      <c r="E162" s="448"/>
      <c r="F162" s="443"/>
      <c r="G162" s="444"/>
      <c r="H162" s="444"/>
      <c r="I162" s="444"/>
      <c r="J162" s="444"/>
      <c r="K162" s="444"/>
      <c r="L162" s="444"/>
      <c r="M162" s="444"/>
      <c r="N162" s="444"/>
      <c r="O162" s="444"/>
      <c r="P162" s="444"/>
      <c r="Q162" s="444"/>
      <c r="R162" s="444"/>
      <c r="S162" s="444"/>
      <c r="T162" s="444"/>
      <c r="U162" s="444">
        <v>0</v>
      </c>
      <c r="V162" s="444"/>
      <c r="W162" s="444"/>
      <c r="X162" s="444"/>
      <c r="Y162" s="444"/>
      <c r="Z162" s="445"/>
      <c r="AA162" s="445"/>
      <c r="AB162" s="445"/>
      <c r="AC162" s="445"/>
      <c r="AD162" s="445"/>
      <c r="AE162" s="446"/>
      <c r="AF162" s="446"/>
      <c r="AG162" s="446"/>
      <c r="AH162" s="444"/>
    </row>
    <row r="163" spans="1:34" ht="25.5">
      <c r="A163" s="437"/>
      <c r="B163" s="323" t="s">
        <v>791</v>
      </c>
      <c r="C163" s="323" t="s">
        <v>799</v>
      </c>
      <c r="D163" s="323" t="s">
        <v>889</v>
      </c>
      <c r="E163" s="327"/>
      <c r="F163" s="371" t="s">
        <v>275</v>
      </c>
      <c r="G163" s="338"/>
      <c r="H163" s="338"/>
      <c r="I163" s="339"/>
      <c r="J163" s="338"/>
      <c r="K163" s="338" t="s">
        <v>928</v>
      </c>
      <c r="L163" s="338"/>
      <c r="M163" s="338"/>
      <c r="N163" s="338"/>
      <c r="O163" s="338"/>
      <c r="P163" s="338"/>
      <c r="Q163" s="338"/>
      <c r="R163" s="338"/>
      <c r="S163" s="338"/>
      <c r="T163" s="338"/>
      <c r="U163" s="338">
        <v>0</v>
      </c>
      <c r="V163" s="338"/>
      <c r="W163" s="338"/>
      <c r="X163" s="338"/>
      <c r="Y163" s="338"/>
      <c r="Z163" s="353"/>
      <c r="AA163" s="353"/>
      <c r="AB163" s="353"/>
      <c r="AC163" s="353"/>
      <c r="AD163" s="353"/>
      <c r="AE163" s="312"/>
      <c r="AF163" s="312"/>
      <c r="AG163" s="312"/>
      <c r="AH163" s="338"/>
    </row>
    <row r="164" spans="1:34" ht="38.25">
      <c r="A164" s="437"/>
      <c r="B164" s="323" t="s">
        <v>919</v>
      </c>
      <c r="C164" s="323" t="s">
        <v>923</v>
      </c>
      <c r="D164" s="323"/>
      <c r="E164" s="323"/>
      <c r="F164" s="371" t="s">
        <v>275</v>
      </c>
      <c r="G164" s="339" t="s">
        <v>273</v>
      </c>
      <c r="H164" s="339"/>
      <c r="I164" s="339"/>
      <c r="J164" s="339" t="s">
        <v>285</v>
      </c>
      <c r="K164" s="339" t="s">
        <v>342</v>
      </c>
      <c r="L164" s="339"/>
      <c r="M164" s="339" t="s">
        <v>486</v>
      </c>
      <c r="N164" s="338"/>
      <c r="O164" s="338"/>
      <c r="P164" s="339"/>
      <c r="Q164" s="339"/>
      <c r="R164" s="338"/>
      <c r="S164" s="338"/>
      <c r="T164" s="338"/>
      <c r="U164" s="338">
        <v>0</v>
      </c>
      <c r="V164" s="338"/>
      <c r="W164" s="338"/>
      <c r="X164" s="338"/>
      <c r="Y164" s="338"/>
      <c r="Z164" s="353"/>
      <c r="AA164" s="353"/>
      <c r="AB164" s="353"/>
      <c r="AC164" s="353"/>
      <c r="AD164" s="353"/>
      <c r="AE164" s="312"/>
      <c r="AF164" s="312"/>
      <c r="AG164" s="312"/>
      <c r="AH164" s="338"/>
    </row>
    <row r="165" spans="1:34">
      <c r="A165" s="437"/>
      <c r="B165" s="323"/>
      <c r="C165" s="324"/>
      <c r="D165" s="324"/>
      <c r="E165" s="327"/>
      <c r="F165" s="371"/>
      <c r="G165" s="337"/>
      <c r="H165" s="337"/>
      <c r="I165" s="339"/>
      <c r="J165" s="338"/>
      <c r="K165" s="338"/>
      <c r="L165" s="338"/>
      <c r="M165" s="338"/>
      <c r="N165" s="338"/>
      <c r="O165" s="338"/>
      <c r="P165" s="338"/>
      <c r="Q165" s="338"/>
      <c r="R165" s="338"/>
      <c r="S165" s="338"/>
      <c r="T165" s="338"/>
      <c r="U165" s="338">
        <v>0</v>
      </c>
      <c r="V165" s="338"/>
      <c r="W165" s="338"/>
      <c r="X165" s="338"/>
      <c r="Y165" s="338"/>
      <c r="Z165" s="353"/>
      <c r="AA165" s="353"/>
      <c r="AB165" s="353"/>
      <c r="AC165" s="353"/>
      <c r="AD165" s="353"/>
      <c r="AE165" s="312"/>
      <c r="AF165" s="312"/>
      <c r="AG165" s="312"/>
      <c r="AH165" s="338"/>
    </row>
    <row r="166" spans="1:34" s="328" customFormat="1" ht="12.75">
      <c r="A166" s="504" t="s">
        <v>966</v>
      </c>
      <c r="B166" s="327"/>
      <c r="C166" s="327"/>
      <c r="D166" s="327"/>
      <c r="E166" s="327"/>
      <c r="F166" s="371"/>
      <c r="G166" s="337"/>
      <c r="H166" s="337"/>
      <c r="I166" s="337"/>
      <c r="J166" s="337"/>
      <c r="K166" s="337"/>
      <c r="L166" s="337"/>
      <c r="M166" s="337"/>
      <c r="N166" s="337"/>
      <c r="O166" s="337"/>
      <c r="P166" s="337"/>
      <c r="Q166" s="337"/>
      <c r="R166" s="337"/>
      <c r="S166" s="337"/>
      <c r="T166" s="337"/>
      <c r="U166" s="337"/>
      <c r="V166" s="337"/>
      <c r="W166" s="337"/>
      <c r="X166" s="337"/>
      <c r="Y166" s="337"/>
      <c r="Z166" s="337"/>
      <c r="AA166" s="337"/>
      <c r="AB166" s="337"/>
      <c r="AC166" s="337"/>
      <c r="AD166" s="337"/>
      <c r="AE166" s="326"/>
      <c r="AF166" s="326"/>
      <c r="AG166" s="326"/>
      <c r="AH166" s="337"/>
    </row>
    <row r="167" spans="1:34" s="447" customFormat="1" ht="63.75">
      <c r="A167" s="441">
        <v>23</v>
      </c>
      <c r="B167" s="442" t="s">
        <v>877</v>
      </c>
      <c r="C167" s="442" t="s">
        <v>921</v>
      </c>
      <c r="D167" s="442"/>
      <c r="E167" s="448"/>
      <c r="F167" s="443"/>
      <c r="G167" s="444"/>
      <c r="H167" s="444"/>
      <c r="I167" s="444"/>
      <c r="J167" s="444"/>
      <c r="K167" s="444"/>
      <c r="L167" s="444"/>
      <c r="M167" s="444"/>
      <c r="N167" s="444"/>
      <c r="O167" s="444"/>
      <c r="P167" s="444"/>
      <c r="Q167" s="444"/>
      <c r="R167" s="444"/>
      <c r="S167" s="444"/>
      <c r="T167" s="444"/>
      <c r="U167" s="444">
        <v>0</v>
      </c>
      <c r="V167" s="444"/>
      <c r="W167" s="444"/>
      <c r="X167" s="444"/>
      <c r="Y167" s="444"/>
      <c r="Z167" s="445"/>
      <c r="AA167" s="445"/>
      <c r="AB167" s="445"/>
      <c r="AC167" s="445"/>
      <c r="AD167" s="445"/>
      <c r="AE167" s="446"/>
      <c r="AF167" s="446"/>
      <c r="AG167" s="446"/>
      <c r="AH167" s="444"/>
    </row>
    <row r="168" spans="1:34" ht="63.75" outlineLevel="1">
      <c r="A168" s="437"/>
      <c r="B168" s="323" t="s">
        <v>454</v>
      </c>
      <c r="C168" s="323" t="s">
        <v>909</v>
      </c>
      <c r="D168" s="323" t="s">
        <v>922</v>
      </c>
      <c r="E168" s="327"/>
      <c r="F168" s="371" t="s">
        <v>275</v>
      </c>
      <c r="G168" s="338"/>
      <c r="H168" s="338"/>
      <c r="I168" s="338"/>
      <c r="J168" s="338"/>
      <c r="K168" s="339" t="s">
        <v>928</v>
      </c>
      <c r="L168" s="338"/>
      <c r="M168" s="339" t="s">
        <v>486</v>
      </c>
      <c r="N168" s="338"/>
      <c r="O168" s="338"/>
      <c r="P168" s="338"/>
      <c r="Q168" s="338"/>
      <c r="R168" s="338"/>
      <c r="S168" s="338"/>
      <c r="T168" s="338"/>
      <c r="U168" s="338">
        <v>0</v>
      </c>
      <c r="V168" s="338"/>
      <c r="W168" s="338"/>
      <c r="X168" s="338"/>
      <c r="Y168" s="338"/>
      <c r="Z168" s="353"/>
      <c r="AA168" s="353"/>
      <c r="AB168" s="353"/>
      <c r="AC168" s="353"/>
      <c r="AD168" s="353"/>
      <c r="AE168" s="312"/>
      <c r="AF168" s="312"/>
      <c r="AG168" s="312"/>
      <c r="AH168" s="338"/>
    </row>
    <row r="169" spans="1:34" ht="25.5">
      <c r="A169" s="437"/>
      <c r="B169" s="323" t="s">
        <v>60</v>
      </c>
      <c r="C169" s="323" t="s">
        <v>456</v>
      </c>
      <c r="D169" s="323"/>
      <c r="E169" s="327"/>
      <c r="F169" s="371" t="s">
        <v>275</v>
      </c>
      <c r="G169" s="338" t="s">
        <v>273</v>
      </c>
      <c r="H169" s="338"/>
      <c r="I169" s="338"/>
      <c r="J169" s="338"/>
      <c r="K169" s="339" t="s">
        <v>928</v>
      </c>
      <c r="L169" s="338"/>
      <c r="M169" s="339" t="s">
        <v>486</v>
      </c>
      <c r="N169" s="338"/>
      <c r="O169" s="338"/>
      <c r="P169" s="338"/>
      <c r="Q169" s="338"/>
      <c r="R169" s="338"/>
      <c r="S169" s="338"/>
      <c r="T169" s="338"/>
      <c r="U169" s="338">
        <v>0</v>
      </c>
      <c r="V169" s="338"/>
      <c r="W169" s="338"/>
      <c r="X169" s="338"/>
      <c r="Y169" s="338"/>
      <c r="Z169" s="353"/>
      <c r="AA169" s="353"/>
      <c r="AB169" s="353"/>
      <c r="AC169" s="353"/>
      <c r="AD169" s="353"/>
      <c r="AE169" s="312"/>
      <c r="AF169" s="312"/>
      <c r="AG169" s="312"/>
      <c r="AH169" s="338"/>
    </row>
    <row r="170" spans="1:34" ht="38.25">
      <c r="A170" s="437"/>
      <c r="B170" s="323"/>
      <c r="C170" s="323" t="s">
        <v>779</v>
      </c>
      <c r="D170" s="323"/>
      <c r="E170" s="323"/>
      <c r="F170" s="371" t="s">
        <v>275</v>
      </c>
      <c r="G170" s="339" t="s">
        <v>273</v>
      </c>
      <c r="H170" s="339"/>
      <c r="I170" s="339"/>
      <c r="J170" s="339"/>
      <c r="K170" s="339" t="s">
        <v>928</v>
      </c>
      <c r="L170" s="339"/>
      <c r="M170" s="339" t="s">
        <v>486</v>
      </c>
      <c r="N170" s="338"/>
      <c r="O170" s="338"/>
      <c r="P170" s="339"/>
      <c r="Q170" s="339"/>
      <c r="R170" s="338"/>
      <c r="S170" s="338"/>
      <c r="T170" s="338"/>
      <c r="U170" s="338">
        <v>0</v>
      </c>
      <c r="V170" s="338"/>
      <c r="W170" s="338"/>
      <c r="X170" s="338"/>
      <c r="Y170" s="338"/>
      <c r="Z170" s="353"/>
      <c r="AA170" s="353"/>
      <c r="AB170" s="353"/>
      <c r="AC170" s="353"/>
      <c r="AD170" s="353"/>
      <c r="AE170" s="312"/>
      <c r="AF170" s="312"/>
      <c r="AG170" s="312"/>
      <c r="AH170" s="338"/>
    </row>
    <row r="171" spans="1:34" ht="51">
      <c r="A171" s="437"/>
      <c r="B171" s="323" t="s">
        <v>868</v>
      </c>
      <c r="C171" s="323" t="s">
        <v>787</v>
      </c>
      <c r="D171" s="323"/>
      <c r="E171" s="327"/>
      <c r="F171" s="371" t="s">
        <v>275</v>
      </c>
      <c r="G171" s="338"/>
      <c r="H171" s="338"/>
      <c r="I171" s="339"/>
      <c r="J171" s="338"/>
      <c r="K171" s="338" t="s">
        <v>532</v>
      </c>
      <c r="L171" s="338"/>
      <c r="M171" s="338"/>
      <c r="N171" s="338"/>
      <c r="O171" s="338"/>
      <c r="P171" s="338"/>
      <c r="Q171" s="338"/>
      <c r="R171" s="338"/>
      <c r="S171" s="338"/>
      <c r="T171" s="338"/>
      <c r="U171" s="338">
        <v>0</v>
      </c>
      <c r="V171" s="338"/>
      <c r="W171" s="338"/>
      <c r="X171" s="338"/>
      <c r="Y171" s="338"/>
      <c r="Z171" s="353"/>
      <c r="AA171" s="353"/>
      <c r="AB171" s="353"/>
      <c r="AC171" s="353"/>
      <c r="AD171" s="353"/>
      <c r="AE171" s="312"/>
      <c r="AF171" s="312"/>
      <c r="AG171" s="312"/>
      <c r="AH171" s="338"/>
    </row>
    <row r="172" spans="1:34" ht="51">
      <c r="A172" s="437"/>
      <c r="B172" s="323" t="s">
        <v>776</v>
      </c>
      <c r="C172" s="363" t="s">
        <v>871</v>
      </c>
      <c r="D172" s="323" t="s">
        <v>794</v>
      </c>
      <c r="E172" s="327"/>
      <c r="F172" s="371" t="s">
        <v>275</v>
      </c>
      <c r="G172" s="338"/>
      <c r="H172" s="338"/>
      <c r="I172" s="339"/>
      <c r="J172" s="338"/>
      <c r="K172" s="338" t="s">
        <v>744</v>
      </c>
      <c r="L172" s="338"/>
      <c r="M172" s="338"/>
      <c r="N172" s="338"/>
      <c r="O172" s="338"/>
      <c r="P172" s="338"/>
      <c r="Q172" s="338"/>
      <c r="R172" s="338"/>
      <c r="S172" s="338"/>
      <c r="T172" s="338"/>
      <c r="U172" s="338">
        <v>0</v>
      </c>
      <c r="V172" s="338"/>
      <c r="W172" s="338"/>
      <c r="X172" s="338"/>
      <c r="Y172" s="338"/>
      <c r="Z172" s="353"/>
      <c r="AA172" s="353"/>
      <c r="AB172" s="353"/>
      <c r="AC172" s="353"/>
      <c r="AD172" s="353"/>
      <c r="AE172" s="312"/>
      <c r="AF172" s="312"/>
      <c r="AG172" s="312"/>
      <c r="AH172" s="338"/>
    </row>
    <row r="173" spans="1:34" ht="38.25">
      <c r="A173" s="437"/>
      <c r="B173" s="323"/>
      <c r="C173" s="323" t="s">
        <v>872</v>
      </c>
      <c r="D173" s="323" t="s">
        <v>869</v>
      </c>
      <c r="E173" s="327"/>
      <c r="F173" s="371" t="s">
        <v>275</v>
      </c>
      <c r="G173" s="338"/>
      <c r="H173" s="338"/>
      <c r="I173" s="339"/>
      <c r="J173" s="338"/>
      <c r="K173" s="338" t="s">
        <v>929</v>
      </c>
      <c r="L173" s="338"/>
      <c r="M173" s="338"/>
      <c r="N173" s="338"/>
      <c r="O173" s="338"/>
      <c r="P173" s="338"/>
      <c r="Q173" s="338"/>
      <c r="R173" s="338"/>
      <c r="S173" s="338"/>
      <c r="T173" s="338"/>
      <c r="U173" s="338">
        <v>0</v>
      </c>
      <c r="V173" s="338"/>
      <c r="W173" s="338"/>
      <c r="X173" s="338"/>
      <c r="Y173" s="338"/>
      <c r="Z173" s="353"/>
      <c r="AA173" s="353"/>
      <c r="AB173" s="353"/>
      <c r="AC173" s="353"/>
      <c r="AD173" s="353"/>
      <c r="AE173" s="312"/>
      <c r="AF173" s="312"/>
      <c r="AG173" s="312"/>
      <c r="AH173" s="338"/>
    </row>
    <row r="174" spans="1:34" ht="38.25">
      <c r="A174" s="437"/>
      <c r="B174" s="323"/>
      <c r="C174" s="323" t="s">
        <v>873</v>
      </c>
      <c r="D174" s="323" t="s">
        <v>870</v>
      </c>
      <c r="E174" s="327"/>
      <c r="F174" s="371" t="s">
        <v>275</v>
      </c>
      <c r="G174" s="338"/>
      <c r="H174" s="338"/>
      <c r="I174" s="339"/>
      <c r="J174" s="338"/>
      <c r="K174" s="338" t="s">
        <v>742</v>
      </c>
      <c r="L174" s="338"/>
      <c r="M174" s="338"/>
      <c r="N174" s="338"/>
      <c r="O174" s="338"/>
      <c r="P174" s="338"/>
      <c r="Q174" s="338"/>
      <c r="R174" s="338"/>
      <c r="S174" s="338"/>
      <c r="T174" s="338"/>
      <c r="U174" s="338">
        <v>0</v>
      </c>
      <c r="V174" s="338"/>
      <c r="W174" s="338"/>
      <c r="X174" s="338"/>
      <c r="Y174" s="338"/>
      <c r="Z174" s="353"/>
      <c r="AA174" s="353"/>
      <c r="AB174" s="353"/>
      <c r="AC174" s="353"/>
      <c r="AD174" s="353"/>
      <c r="AE174" s="312"/>
      <c r="AF174" s="312"/>
      <c r="AG174" s="312"/>
      <c r="AH174" s="338"/>
    </row>
    <row r="175" spans="1:34" ht="63.75">
      <c r="A175" s="437"/>
      <c r="B175" s="323"/>
      <c r="C175" s="323" t="s">
        <v>874</v>
      </c>
      <c r="D175" s="323" t="s">
        <v>800</v>
      </c>
      <c r="E175" s="327"/>
      <c r="F175" s="371" t="s">
        <v>275</v>
      </c>
      <c r="G175" s="338"/>
      <c r="H175" s="338"/>
      <c r="I175" s="339"/>
      <c r="J175" s="338"/>
      <c r="K175" s="338" t="s">
        <v>930</v>
      </c>
      <c r="L175" s="338"/>
      <c r="M175" s="338"/>
      <c r="N175" s="338"/>
      <c r="O175" s="338"/>
      <c r="P175" s="338"/>
      <c r="Q175" s="338"/>
      <c r="R175" s="338"/>
      <c r="S175" s="338"/>
      <c r="T175" s="338"/>
      <c r="U175" s="338">
        <v>0</v>
      </c>
      <c r="V175" s="338"/>
      <c r="W175" s="338"/>
      <c r="X175" s="338"/>
      <c r="Y175" s="338"/>
      <c r="Z175" s="353"/>
      <c r="AA175" s="353"/>
      <c r="AB175" s="353"/>
      <c r="AC175" s="353"/>
      <c r="AD175" s="353"/>
      <c r="AE175" s="312"/>
      <c r="AF175" s="312"/>
      <c r="AG175" s="312"/>
      <c r="AH175" s="338"/>
    </row>
    <row r="176" spans="1:34">
      <c r="A176" s="437"/>
      <c r="B176" s="323"/>
      <c r="C176" s="324"/>
      <c r="D176" s="324"/>
      <c r="E176" s="324"/>
      <c r="F176" s="371"/>
      <c r="G176" s="338"/>
      <c r="H176" s="338"/>
      <c r="I176" s="338"/>
      <c r="J176" s="338"/>
      <c r="K176" s="338"/>
      <c r="L176" s="338"/>
      <c r="M176" s="338"/>
      <c r="N176" s="338"/>
      <c r="O176" s="338"/>
      <c r="P176" s="338"/>
      <c r="Q176" s="338"/>
      <c r="R176" s="338"/>
      <c r="S176" s="338"/>
      <c r="T176" s="338"/>
      <c r="U176" s="338"/>
      <c r="V176" s="338"/>
      <c r="W176" s="338"/>
      <c r="X176" s="338"/>
      <c r="Y176" s="338"/>
      <c r="Z176" s="353"/>
      <c r="AA176" s="353"/>
      <c r="AB176" s="353"/>
      <c r="AC176" s="353"/>
      <c r="AD176" s="353"/>
      <c r="AE176" s="312"/>
      <c r="AF176" s="312"/>
      <c r="AG176" s="312"/>
      <c r="AH176" s="338"/>
    </row>
    <row r="177" spans="1:34" ht="18.75" thickBot="1">
      <c r="A177" s="474"/>
      <c r="B177" s="475"/>
      <c r="C177" s="475"/>
      <c r="D177" s="475"/>
      <c r="E177" s="475"/>
      <c r="F177" s="476"/>
      <c r="G177" s="477"/>
      <c r="H177" s="477"/>
      <c r="I177" s="477"/>
      <c r="J177" s="477"/>
      <c r="K177" s="477"/>
      <c r="L177" s="477"/>
      <c r="M177" s="477"/>
      <c r="N177" s="477"/>
      <c r="O177" s="477"/>
      <c r="P177" s="477"/>
      <c r="Q177" s="477"/>
      <c r="R177" s="477"/>
      <c r="S177" s="477"/>
      <c r="T177" s="477"/>
      <c r="U177" s="477"/>
      <c r="V177" s="477"/>
      <c r="W177" s="477"/>
      <c r="X177" s="477"/>
      <c r="Y177" s="477"/>
      <c r="Z177" s="491"/>
      <c r="AA177" s="491"/>
      <c r="AB177" s="491"/>
      <c r="AC177" s="491"/>
      <c r="AD177" s="491"/>
      <c r="AE177" s="466"/>
      <c r="AF177" s="466"/>
      <c r="AG177" s="466"/>
      <c r="AH177" s="482"/>
    </row>
    <row r="178" spans="1:34" s="104" customFormat="1" ht="16.5" thickTop="1">
      <c r="A178" s="484" t="s">
        <v>252</v>
      </c>
      <c r="B178" s="325"/>
      <c r="C178" s="325"/>
      <c r="D178" s="325"/>
      <c r="E178" s="325"/>
      <c r="F178" s="372"/>
      <c r="G178" s="340"/>
      <c r="H178" s="340"/>
      <c r="I178" s="340"/>
      <c r="J178" s="340"/>
      <c r="K178" s="340"/>
      <c r="L178" s="340"/>
      <c r="M178" s="340"/>
      <c r="N178" s="340"/>
      <c r="O178" s="340"/>
      <c r="P178" s="340"/>
      <c r="Q178" s="340"/>
      <c r="R178" s="340"/>
      <c r="S178" s="340"/>
      <c r="T178" s="340"/>
      <c r="U178" s="340"/>
      <c r="V178" s="340"/>
      <c r="W178" s="340"/>
      <c r="X178" s="340"/>
      <c r="Y178" s="340"/>
      <c r="Z178" s="358"/>
      <c r="AA178" s="358"/>
      <c r="AB178" s="358"/>
      <c r="AC178" s="358"/>
      <c r="AD178" s="358"/>
      <c r="AE178" s="309"/>
      <c r="AF178" s="310"/>
      <c r="AG178" s="311"/>
      <c r="AH178" s="492"/>
    </row>
    <row r="179" spans="1:34">
      <c r="A179" s="474"/>
      <c r="B179" s="475"/>
      <c r="C179" s="475"/>
      <c r="D179" s="475"/>
      <c r="E179" s="475"/>
      <c r="F179" s="476"/>
      <c r="G179" s="477"/>
      <c r="H179" s="477"/>
      <c r="I179" s="477"/>
      <c r="J179" s="477"/>
      <c r="K179" s="477"/>
      <c r="L179" s="477"/>
      <c r="M179" s="477"/>
      <c r="N179" s="477"/>
      <c r="O179" s="477"/>
      <c r="P179" s="477"/>
      <c r="Q179" s="477"/>
      <c r="R179" s="477"/>
      <c r="S179" s="477"/>
      <c r="T179" s="477"/>
      <c r="U179" s="477"/>
      <c r="V179" s="477"/>
      <c r="W179" s="477"/>
      <c r="X179" s="477"/>
      <c r="Y179" s="477"/>
      <c r="Z179" s="491"/>
      <c r="AA179" s="491"/>
      <c r="AB179" s="491"/>
      <c r="AC179" s="491"/>
      <c r="AD179" s="491"/>
      <c r="AE179" s="466"/>
      <c r="AF179" s="466"/>
      <c r="AG179" s="466"/>
      <c r="AH179" s="482"/>
    </row>
    <row r="180" spans="1:34" ht="12.75">
      <c r="A180" s="503" t="s">
        <v>802</v>
      </c>
      <c r="B180" s="322"/>
      <c r="C180" s="322"/>
      <c r="D180" s="322"/>
      <c r="E180" s="322"/>
      <c r="F180" s="370"/>
      <c r="G180" s="336"/>
      <c r="H180" s="336"/>
      <c r="I180" s="336"/>
      <c r="J180" s="336"/>
      <c r="K180" s="336"/>
      <c r="L180" s="336"/>
      <c r="M180" s="336"/>
      <c r="N180" s="336"/>
      <c r="O180" s="336"/>
      <c r="P180" s="336"/>
      <c r="Q180" s="336"/>
      <c r="R180" s="336"/>
      <c r="S180" s="336"/>
      <c r="T180" s="336"/>
      <c r="U180" s="336"/>
      <c r="V180" s="336"/>
      <c r="W180" s="336"/>
      <c r="X180" s="336"/>
      <c r="Y180" s="336"/>
      <c r="Z180" s="354"/>
      <c r="AA180" s="354"/>
      <c r="AB180" s="354"/>
      <c r="AC180" s="354"/>
      <c r="AD180" s="354"/>
      <c r="AE180" s="314"/>
      <c r="AF180" s="314"/>
      <c r="AG180" s="314"/>
      <c r="AH180" s="487"/>
    </row>
    <row r="181" spans="1:34">
      <c r="A181" s="437"/>
      <c r="B181" s="323"/>
      <c r="C181" s="324"/>
      <c r="D181" s="324"/>
      <c r="E181" s="327"/>
      <c r="F181" s="371"/>
      <c r="G181" s="338"/>
      <c r="H181" s="338"/>
      <c r="I181" s="338"/>
      <c r="J181" s="338"/>
      <c r="K181" s="338"/>
      <c r="L181" s="338"/>
      <c r="M181" s="338"/>
      <c r="N181" s="338"/>
      <c r="O181" s="338"/>
      <c r="P181" s="338"/>
      <c r="Q181" s="338"/>
      <c r="R181" s="338"/>
      <c r="S181" s="338"/>
      <c r="T181" s="338"/>
      <c r="U181" s="337"/>
      <c r="V181" s="338"/>
      <c r="W181" s="338"/>
      <c r="X181" s="338"/>
      <c r="Y181" s="338"/>
      <c r="Z181" s="353"/>
      <c r="AA181" s="353"/>
      <c r="AB181" s="353"/>
      <c r="AC181" s="353"/>
      <c r="AD181" s="353"/>
      <c r="AE181" s="312"/>
      <c r="AF181" s="312"/>
      <c r="AG181" s="312"/>
      <c r="AH181" s="338"/>
    </row>
    <row r="182" spans="1:34" s="447" customFormat="1" ht="63.75">
      <c r="A182" s="441">
        <v>24</v>
      </c>
      <c r="B182" s="488" t="s">
        <v>932</v>
      </c>
      <c r="C182" s="442" t="s">
        <v>931</v>
      </c>
      <c r="D182" s="442"/>
      <c r="E182" s="442"/>
      <c r="F182" s="443"/>
      <c r="G182" s="444"/>
      <c r="H182" s="444"/>
      <c r="I182" s="444"/>
      <c r="J182" s="444"/>
      <c r="K182" s="444"/>
      <c r="L182" s="444"/>
      <c r="M182" s="444" t="s">
        <v>486</v>
      </c>
      <c r="N182" s="444"/>
      <c r="O182" s="444"/>
      <c r="P182" s="444"/>
      <c r="Q182" s="444"/>
      <c r="R182" s="444"/>
      <c r="S182" s="444"/>
      <c r="T182" s="444"/>
      <c r="U182" s="444">
        <v>0</v>
      </c>
      <c r="V182" s="444"/>
      <c r="W182" s="444"/>
      <c r="X182" s="444"/>
      <c r="Y182" s="444"/>
      <c r="Z182" s="445"/>
      <c r="AA182" s="445"/>
      <c r="AB182" s="445"/>
      <c r="AC182" s="445"/>
      <c r="AD182" s="445"/>
      <c r="AE182" s="446"/>
      <c r="AF182" s="446"/>
      <c r="AG182" s="446"/>
      <c r="AH182" s="444"/>
    </row>
    <row r="183" spans="1:34" s="352" customFormat="1" ht="63.75">
      <c r="A183" s="437"/>
      <c r="B183" s="323" t="s">
        <v>318</v>
      </c>
      <c r="C183" s="323" t="s">
        <v>937</v>
      </c>
      <c r="D183" s="323" t="s">
        <v>933</v>
      </c>
      <c r="E183" s="323"/>
      <c r="F183" s="371" t="s">
        <v>275</v>
      </c>
      <c r="G183" s="339" t="s">
        <v>273</v>
      </c>
      <c r="H183" s="339"/>
      <c r="I183" s="339"/>
      <c r="J183" s="339" t="s">
        <v>938</v>
      </c>
      <c r="K183" s="339" t="s">
        <v>320</v>
      </c>
      <c r="L183" s="339"/>
      <c r="M183" s="339" t="s">
        <v>484</v>
      </c>
      <c r="N183" s="339"/>
      <c r="O183" s="339"/>
      <c r="P183" s="338"/>
      <c r="Q183" s="339"/>
      <c r="R183" s="339" t="s">
        <v>280</v>
      </c>
      <c r="S183" s="339">
        <v>2010</v>
      </c>
      <c r="T183" s="339"/>
      <c r="U183" s="338">
        <v>0</v>
      </c>
      <c r="V183" s="339" t="s">
        <v>321</v>
      </c>
      <c r="W183" s="339"/>
      <c r="X183" s="338"/>
      <c r="Y183" s="339"/>
      <c r="Z183" s="356">
        <v>869</v>
      </c>
      <c r="AA183" s="356"/>
      <c r="AB183" s="356"/>
      <c r="AC183" s="356"/>
      <c r="AD183" s="356"/>
      <c r="AE183" s="351"/>
      <c r="AF183" s="351"/>
      <c r="AG183" s="351"/>
      <c r="AH183" s="339"/>
    </row>
    <row r="184" spans="1:34" ht="25.5" hidden="1">
      <c r="A184" s="437"/>
      <c r="B184" s="323" t="s">
        <v>412</v>
      </c>
      <c r="C184" s="323" t="s">
        <v>413</v>
      </c>
      <c r="D184" s="323"/>
      <c r="E184" s="323"/>
      <c r="F184" s="371" t="s">
        <v>275</v>
      </c>
      <c r="G184" s="339" t="s">
        <v>273</v>
      </c>
      <c r="H184" s="339"/>
      <c r="I184" s="339"/>
      <c r="J184" s="339" t="s">
        <v>285</v>
      </c>
      <c r="K184" s="507"/>
      <c r="L184" s="338"/>
      <c r="M184" s="339" t="s">
        <v>484</v>
      </c>
      <c r="N184" s="338"/>
      <c r="O184" s="338"/>
      <c r="P184" s="338"/>
      <c r="Q184" s="338"/>
      <c r="R184" s="338"/>
      <c r="S184" s="338"/>
      <c r="T184" s="338"/>
      <c r="U184" s="338">
        <v>0</v>
      </c>
      <c r="V184" s="338"/>
      <c r="W184" s="338"/>
      <c r="X184" s="338"/>
      <c r="Y184" s="338"/>
      <c r="Z184" s="353"/>
      <c r="AA184" s="353"/>
      <c r="AB184" s="353"/>
      <c r="AC184" s="353"/>
      <c r="AD184" s="353"/>
      <c r="AE184" s="312"/>
      <c r="AF184" s="312"/>
      <c r="AG184" s="312"/>
      <c r="AH184" s="338"/>
    </row>
    <row r="185" spans="1:34" ht="25.5">
      <c r="A185" s="437"/>
      <c r="B185" s="323" t="s">
        <v>804</v>
      </c>
      <c r="C185" s="323" t="s">
        <v>338</v>
      </c>
      <c r="D185" s="323"/>
      <c r="E185" s="323"/>
      <c r="F185" s="371" t="s">
        <v>275</v>
      </c>
      <c r="G185" s="339" t="s">
        <v>273</v>
      </c>
      <c r="H185" s="339"/>
      <c r="I185" s="339"/>
      <c r="J185" s="339" t="s">
        <v>287</v>
      </c>
      <c r="K185" s="339" t="s">
        <v>320</v>
      </c>
      <c r="L185" s="338"/>
      <c r="M185" s="339" t="s">
        <v>484</v>
      </c>
      <c r="N185" s="338"/>
      <c r="O185" s="338"/>
      <c r="P185" s="338"/>
      <c r="Q185" s="338"/>
      <c r="R185" s="339" t="s">
        <v>280</v>
      </c>
      <c r="S185" s="338">
        <v>2010</v>
      </c>
      <c r="T185" s="338"/>
      <c r="U185" s="338">
        <v>0</v>
      </c>
      <c r="V185" s="339" t="s">
        <v>339</v>
      </c>
      <c r="W185" s="338"/>
      <c r="X185" s="338"/>
      <c r="Y185" s="338"/>
      <c r="Z185" s="353"/>
      <c r="AA185" s="353"/>
      <c r="AB185" s="353"/>
      <c r="AC185" s="353"/>
      <c r="AD185" s="353"/>
      <c r="AE185" s="312"/>
      <c r="AF185" s="312"/>
      <c r="AG185" s="312"/>
      <c r="AH185" s="338"/>
    </row>
    <row r="186" spans="1:34" ht="38.25">
      <c r="A186" s="437"/>
      <c r="B186" s="323" t="s">
        <v>340</v>
      </c>
      <c r="C186" s="323" t="s">
        <v>805</v>
      </c>
      <c r="D186" s="323"/>
      <c r="E186" s="323"/>
      <c r="F186" s="371" t="s">
        <v>275</v>
      </c>
      <c r="G186" s="339" t="s">
        <v>273</v>
      </c>
      <c r="H186" s="339"/>
      <c r="I186" s="339"/>
      <c r="J186" s="339" t="s">
        <v>806</v>
      </c>
      <c r="K186" s="339" t="s">
        <v>342</v>
      </c>
      <c r="L186" s="338"/>
      <c r="M186" s="339" t="s">
        <v>484</v>
      </c>
      <c r="N186" s="338"/>
      <c r="O186" s="338"/>
      <c r="P186" s="338"/>
      <c r="Q186" s="338"/>
      <c r="R186" s="339" t="s">
        <v>296</v>
      </c>
      <c r="S186" s="338"/>
      <c r="T186" s="338"/>
      <c r="U186" s="338">
        <v>0</v>
      </c>
      <c r="V186" s="339" t="s">
        <v>343</v>
      </c>
      <c r="W186" s="338"/>
      <c r="X186" s="338"/>
      <c r="Y186" s="338"/>
      <c r="Z186" s="353"/>
      <c r="AA186" s="353"/>
      <c r="AB186" s="353"/>
      <c r="AC186" s="353"/>
      <c r="AD186" s="353"/>
      <c r="AE186" s="312"/>
      <c r="AF186" s="312"/>
      <c r="AG186" s="312"/>
      <c r="AH186" s="338"/>
    </row>
    <row r="187" spans="1:34" hidden="1">
      <c r="A187" s="437"/>
      <c r="B187" s="323" t="s">
        <v>29</v>
      </c>
      <c r="C187" s="323"/>
      <c r="D187" s="323"/>
      <c r="E187" s="323"/>
      <c r="F187" s="371" t="s">
        <v>275</v>
      </c>
      <c r="G187" s="339"/>
      <c r="H187" s="339"/>
      <c r="I187" s="339"/>
      <c r="J187" s="339" t="s">
        <v>286</v>
      </c>
      <c r="K187" s="339" t="s">
        <v>342</v>
      </c>
      <c r="L187" s="338"/>
      <c r="M187" s="339" t="s">
        <v>484</v>
      </c>
      <c r="N187" s="338"/>
      <c r="O187" s="338"/>
      <c r="P187" s="338"/>
      <c r="Q187" s="338"/>
      <c r="R187" s="339"/>
      <c r="S187" s="338"/>
      <c r="T187" s="338"/>
      <c r="U187" s="338">
        <v>0</v>
      </c>
      <c r="V187" s="339"/>
      <c r="W187" s="338"/>
      <c r="X187" s="338"/>
      <c r="Y187" s="338"/>
      <c r="Z187" s="353"/>
      <c r="AA187" s="353"/>
      <c r="AB187" s="353"/>
      <c r="AC187" s="353"/>
      <c r="AD187" s="353"/>
      <c r="AE187" s="312"/>
      <c r="AF187" s="312"/>
      <c r="AG187" s="312"/>
      <c r="AH187" s="338"/>
    </row>
    <row r="188" spans="1:34" ht="38.25">
      <c r="A188" s="437"/>
      <c r="B188" s="323" t="s">
        <v>627</v>
      </c>
      <c r="C188" s="323" t="s">
        <v>807</v>
      </c>
      <c r="D188" s="323"/>
      <c r="E188" s="323"/>
      <c r="F188" s="371" t="s">
        <v>275</v>
      </c>
      <c r="G188" s="339" t="s">
        <v>273</v>
      </c>
      <c r="H188" s="339"/>
      <c r="I188" s="339"/>
      <c r="J188" s="339" t="s">
        <v>286</v>
      </c>
      <c r="K188" s="339" t="s">
        <v>701</v>
      </c>
      <c r="L188" s="338"/>
      <c r="M188" s="339" t="s">
        <v>484</v>
      </c>
      <c r="N188" s="338"/>
      <c r="O188" s="338"/>
      <c r="P188" s="338"/>
      <c r="Q188" s="339"/>
      <c r="R188" s="338"/>
      <c r="S188" s="338"/>
      <c r="T188" s="338"/>
      <c r="U188" s="338">
        <v>0</v>
      </c>
      <c r="V188" s="338"/>
      <c r="W188" s="338"/>
      <c r="X188" s="338"/>
      <c r="Y188" s="338"/>
      <c r="Z188" s="353"/>
      <c r="AA188" s="353"/>
      <c r="AB188" s="353"/>
      <c r="AC188" s="353"/>
      <c r="AD188" s="353"/>
      <c r="AE188" s="312"/>
      <c r="AF188" s="312"/>
      <c r="AG188" s="312"/>
      <c r="AH188" s="338"/>
    </row>
    <row r="189" spans="1:34" ht="63.75">
      <c r="A189" s="437"/>
      <c r="B189" s="323" t="s">
        <v>554</v>
      </c>
      <c r="C189" s="323" t="s">
        <v>555</v>
      </c>
      <c r="D189" s="323"/>
      <c r="E189" s="323"/>
      <c r="F189" s="371" t="s">
        <v>275</v>
      </c>
      <c r="G189" s="339"/>
      <c r="H189" s="339"/>
      <c r="I189" s="339"/>
      <c r="J189" s="339" t="s">
        <v>285</v>
      </c>
      <c r="K189" s="339" t="s">
        <v>320</v>
      </c>
      <c r="L189" s="338"/>
      <c r="M189" s="339" t="s">
        <v>484</v>
      </c>
      <c r="N189" s="338"/>
      <c r="O189" s="338"/>
      <c r="P189" s="338"/>
      <c r="Q189" s="338"/>
      <c r="R189" s="339"/>
      <c r="S189" s="338"/>
      <c r="T189" s="338"/>
      <c r="U189" s="338"/>
      <c r="V189" s="339"/>
      <c r="W189" s="338"/>
      <c r="X189" s="338"/>
      <c r="Y189" s="338"/>
      <c r="Z189" s="353"/>
      <c r="AA189" s="353"/>
      <c r="AB189" s="353"/>
      <c r="AC189" s="353"/>
      <c r="AD189" s="353"/>
      <c r="AE189" s="312"/>
      <c r="AF189" s="312"/>
      <c r="AG189" s="312"/>
      <c r="AH189" s="338"/>
    </row>
    <row r="190" spans="1:34" ht="25.5">
      <c r="A190" s="437"/>
      <c r="B190" s="323" t="s">
        <v>808</v>
      </c>
      <c r="C190" s="323" t="s">
        <v>809</v>
      </c>
      <c r="D190" s="323"/>
      <c r="E190" s="323"/>
      <c r="F190" s="371" t="s">
        <v>275</v>
      </c>
      <c r="G190" s="339"/>
      <c r="H190" s="339"/>
      <c r="I190" s="339"/>
      <c r="J190" s="339"/>
      <c r="K190" s="339" t="s">
        <v>320</v>
      </c>
      <c r="L190" s="338"/>
      <c r="M190" s="339" t="s">
        <v>484</v>
      </c>
      <c r="N190" s="338"/>
      <c r="O190" s="338"/>
      <c r="P190" s="338"/>
      <c r="Q190" s="338"/>
      <c r="R190" s="339"/>
      <c r="S190" s="338"/>
      <c r="T190" s="338"/>
      <c r="U190" s="338"/>
      <c r="V190" s="339"/>
      <c r="W190" s="338"/>
      <c r="X190" s="338"/>
      <c r="Y190" s="338"/>
      <c r="Z190" s="353"/>
      <c r="AA190" s="353"/>
      <c r="AB190" s="353"/>
      <c r="AC190" s="353"/>
      <c r="AD190" s="353"/>
      <c r="AE190" s="312"/>
      <c r="AF190" s="312"/>
      <c r="AG190" s="312"/>
      <c r="AH190" s="338"/>
    </row>
    <row r="191" spans="1:34" s="447" customFormat="1" ht="25.5">
      <c r="A191" s="441">
        <v>25</v>
      </c>
      <c r="B191" s="488" t="s">
        <v>935</v>
      </c>
      <c r="C191" s="442" t="s">
        <v>936</v>
      </c>
      <c r="D191" s="442"/>
      <c r="E191" s="442"/>
      <c r="F191" s="443"/>
      <c r="G191" s="444"/>
      <c r="H191" s="444"/>
      <c r="I191" s="444"/>
      <c r="J191" s="444"/>
      <c r="K191" s="444"/>
      <c r="L191" s="444"/>
      <c r="M191" s="444" t="s">
        <v>486</v>
      </c>
      <c r="N191" s="444"/>
      <c r="O191" s="444"/>
      <c r="P191" s="444"/>
      <c r="Q191" s="444"/>
      <c r="R191" s="444"/>
      <c r="S191" s="444"/>
      <c r="T191" s="444"/>
      <c r="U191" s="444">
        <v>0</v>
      </c>
      <c r="V191" s="444"/>
      <c r="W191" s="444"/>
      <c r="X191" s="444"/>
      <c r="Y191" s="444"/>
      <c r="Z191" s="445"/>
      <c r="AA191" s="445"/>
      <c r="AB191" s="445"/>
      <c r="AC191" s="445"/>
      <c r="AD191" s="445"/>
      <c r="AE191" s="446"/>
      <c r="AF191" s="446"/>
      <c r="AG191" s="446"/>
      <c r="AH191" s="444"/>
    </row>
    <row r="192" spans="1:34" ht="38.25">
      <c r="A192" s="437"/>
      <c r="B192" s="323" t="s">
        <v>587</v>
      </c>
      <c r="C192" s="323" t="s">
        <v>588</v>
      </c>
      <c r="D192" s="323" t="s">
        <v>934</v>
      </c>
      <c r="E192" s="323"/>
      <c r="F192" s="371" t="s">
        <v>275</v>
      </c>
      <c r="G192" s="339"/>
      <c r="H192" s="339"/>
      <c r="I192" s="339"/>
      <c r="J192" s="339" t="s">
        <v>286</v>
      </c>
      <c r="K192" s="339" t="s">
        <v>320</v>
      </c>
      <c r="L192" s="338"/>
      <c r="M192" s="339" t="s">
        <v>484</v>
      </c>
      <c r="N192" s="338"/>
      <c r="O192" s="338"/>
      <c r="P192" s="338"/>
      <c r="Q192" s="338"/>
      <c r="R192" s="339"/>
      <c r="S192" s="338"/>
      <c r="T192" s="338"/>
      <c r="U192" s="338"/>
      <c r="V192" s="339"/>
      <c r="W192" s="338"/>
      <c r="X192" s="338"/>
      <c r="Y192" s="338"/>
      <c r="Z192" s="353"/>
      <c r="AA192" s="353"/>
      <c r="AB192" s="353"/>
      <c r="AC192" s="353"/>
      <c r="AD192" s="353"/>
      <c r="AE192" s="312"/>
      <c r="AF192" s="312"/>
      <c r="AG192" s="312"/>
      <c r="AH192" s="338"/>
    </row>
    <row r="193" spans="1:34">
      <c r="A193" s="474"/>
      <c r="B193" s="475"/>
      <c r="C193" s="475"/>
      <c r="D193" s="475"/>
      <c r="E193" s="475"/>
      <c r="F193" s="476"/>
      <c r="G193" s="477"/>
      <c r="H193" s="477"/>
      <c r="I193" s="477"/>
      <c r="J193" s="477"/>
      <c r="K193" s="477"/>
      <c r="L193" s="477"/>
      <c r="M193" s="477"/>
      <c r="N193" s="477"/>
      <c r="O193" s="477"/>
      <c r="P193" s="477"/>
      <c r="Q193" s="477"/>
      <c r="R193" s="477"/>
      <c r="S193" s="477"/>
      <c r="T193" s="477"/>
      <c r="U193" s="477"/>
      <c r="V193" s="477"/>
      <c r="W193" s="477"/>
      <c r="X193" s="477"/>
      <c r="Y193" s="477"/>
      <c r="Z193" s="477"/>
      <c r="AA193" s="477"/>
      <c r="AB193" s="477"/>
      <c r="AC193" s="477"/>
      <c r="AD193" s="477"/>
      <c r="AE193" s="466"/>
      <c r="AF193" s="466"/>
      <c r="AG193" s="466"/>
      <c r="AH193" s="482"/>
    </row>
    <row r="194" spans="1:34">
      <c r="A194" s="437"/>
      <c r="B194" s="323"/>
      <c r="C194" s="323"/>
      <c r="D194" s="323"/>
      <c r="E194" s="323"/>
      <c r="F194" s="371"/>
      <c r="G194" s="339"/>
      <c r="H194" s="339"/>
      <c r="I194" s="339"/>
      <c r="J194" s="339"/>
      <c r="K194" s="338"/>
      <c r="L194" s="338"/>
      <c r="M194" s="339"/>
      <c r="N194" s="338"/>
      <c r="O194" s="338"/>
      <c r="P194" s="338"/>
      <c r="Q194" s="338"/>
      <c r="R194" s="339"/>
      <c r="S194" s="338"/>
      <c r="T194" s="338"/>
      <c r="U194" s="338"/>
      <c r="V194" s="338"/>
      <c r="W194" s="338"/>
      <c r="X194" s="338"/>
      <c r="Y194" s="338"/>
      <c r="Z194" s="353"/>
      <c r="AA194" s="353"/>
      <c r="AB194" s="353"/>
      <c r="AC194" s="353"/>
      <c r="AD194" s="353"/>
      <c r="AE194" s="312"/>
      <c r="AF194" s="312"/>
      <c r="AG194" s="312"/>
      <c r="AH194" s="338"/>
    </row>
    <row r="195" spans="1:34" ht="12.75">
      <c r="A195" s="503" t="s">
        <v>631</v>
      </c>
      <c r="B195" s="322"/>
      <c r="C195" s="322"/>
      <c r="D195" s="322"/>
      <c r="E195" s="322"/>
      <c r="F195" s="370"/>
      <c r="G195" s="336"/>
      <c r="H195" s="336"/>
      <c r="I195" s="336"/>
      <c r="J195" s="336"/>
      <c r="K195" s="336"/>
      <c r="L195" s="336"/>
      <c r="M195" s="336"/>
      <c r="N195" s="336"/>
      <c r="O195" s="336"/>
      <c r="P195" s="336"/>
      <c r="Q195" s="336"/>
      <c r="R195" s="336"/>
      <c r="S195" s="336"/>
      <c r="T195" s="336"/>
      <c r="U195" s="336"/>
      <c r="V195" s="336"/>
      <c r="W195" s="336"/>
      <c r="X195" s="336"/>
      <c r="Y195" s="336"/>
      <c r="Z195" s="354"/>
      <c r="AA195" s="354"/>
      <c r="AB195" s="354"/>
      <c r="AC195" s="354"/>
      <c r="AD195" s="354"/>
      <c r="AE195" s="314"/>
      <c r="AF195" s="314"/>
      <c r="AG195" s="314"/>
      <c r="AH195" s="487"/>
    </row>
    <row r="196" spans="1:34">
      <c r="A196" s="437"/>
      <c r="B196" s="323"/>
      <c r="C196" s="324"/>
      <c r="D196" s="324"/>
      <c r="E196" s="327"/>
      <c r="F196" s="371"/>
      <c r="G196" s="338"/>
      <c r="H196" s="338"/>
      <c r="I196" s="338"/>
      <c r="J196" s="338"/>
      <c r="K196" s="338"/>
      <c r="L196" s="338"/>
      <c r="M196" s="338"/>
      <c r="N196" s="338"/>
      <c r="O196" s="338"/>
      <c r="P196" s="338"/>
      <c r="Q196" s="338"/>
      <c r="R196" s="338"/>
      <c r="S196" s="338"/>
      <c r="T196" s="338"/>
      <c r="U196" s="337"/>
      <c r="V196" s="338"/>
      <c r="W196" s="338"/>
      <c r="X196" s="338"/>
      <c r="Y196" s="338"/>
      <c r="Z196" s="353"/>
      <c r="AA196" s="353"/>
      <c r="AB196" s="353"/>
      <c r="AC196" s="353"/>
      <c r="AD196" s="353"/>
      <c r="AE196" s="312"/>
      <c r="AF196" s="312"/>
      <c r="AG196" s="312"/>
      <c r="AH196" s="338"/>
    </row>
    <row r="197" spans="1:34" s="447" customFormat="1" ht="25.5">
      <c r="A197" s="441">
        <v>26</v>
      </c>
      <c r="B197" s="488" t="s">
        <v>670</v>
      </c>
      <c r="C197" s="442" t="s">
        <v>669</v>
      </c>
      <c r="D197" s="442"/>
      <c r="E197" s="442"/>
      <c r="F197" s="443"/>
      <c r="G197" s="444"/>
      <c r="H197" s="444"/>
      <c r="I197" s="444"/>
      <c r="J197" s="444"/>
      <c r="K197" s="444"/>
      <c r="L197" s="444"/>
      <c r="M197" s="444" t="s">
        <v>486</v>
      </c>
      <c r="N197" s="444"/>
      <c r="O197" s="444"/>
      <c r="P197" s="444"/>
      <c r="Q197" s="444"/>
      <c r="R197" s="444"/>
      <c r="S197" s="444"/>
      <c r="T197" s="444"/>
      <c r="U197" s="444">
        <v>0</v>
      </c>
      <c r="V197" s="444"/>
      <c r="W197" s="444"/>
      <c r="X197" s="444"/>
      <c r="Y197" s="444"/>
      <c r="Z197" s="445"/>
      <c r="AA197" s="445"/>
      <c r="AB197" s="445"/>
      <c r="AC197" s="445"/>
      <c r="AD197" s="445"/>
      <c r="AE197" s="446"/>
      <c r="AF197" s="446"/>
      <c r="AG197" s="446"/>
      <c r="AH197" s="444"/>
    </row>
    <row r="198" spans="1:34" ht="38.25">
      <c r="A198" s="437"/>
      <c r="B198" s="323" t="s">
        <v>478</v>
      </c>
      <c r="C198" s="323" t="s">
        <v>810</v>
      </c>
      <c r="D198" s="323" t="s">
        <v>721</v>
      </c>
      <c r="E198" s="323"/>
      <c r="F198" s="371" t="s">
        <v>275</v>
      </c>
      <c r="G198" s="339" t="s">
        <v>273</v>
      </c>
      <c r="H198" s="339"/>
      <c r="I198" s="339"/>
      <c r="J198" s="339" t="s">
        <v>288</v>
      </c>
      <c r="K198" s="339" t="s">
        <v>473</v>
      </c>
      <c r="L198" s="338"/>
      <c r="M198" s="339" t="s">
        <v>484</v>
      </c>
      <c r="N198" s="338"/>
      <c r="O198" s="338"/>
      <c r="P198" s="338"/>
      <c r="Q198" s="338"/>
      <c r="R198" s="338"/>
      <c r="S198" s="338"/>
      <c r="T198" s="338"/>
      <c r="U198" s="338">
        <v>0</v>
      </c>
      <c r="V198" s="338"/>
      <c r="W198" s="338"/>
      <c r="X198" s="338"/>
      <c r="Y198" s="338"/>
      <c r="Z198" s="353"/>
      <c r="AA198" s="353"/>
      <c r="AB198" s="353"/>
      <c r="AC198" s="353"/>
      <c r="AD198" s="353"/>
      <c r="AE198" s="312"/>
      <c r="AF198" s="312"/>
      <c r="AG198" s="312"/>
      <c r="AH198" s="338"/>
    </row>
    <row r="199" spans="1:34" ht="25.5">
      <c r="A199" s="437"/>
      <c r="B199" s="323"/>
      <c r="C199" s="323" t="s">
        <v>812</v>
      </c>
      <c r="D199" s="323"/>
      <c r="E199" s="323"/>
      <c r="F199" s="371" t="s">
        <v>275</v>
      </c>
      <c r="G199" s="339"/>
      <c r="H199" s="339"/>
      <c r="I199" s="339"/>
      <c r="J199" s="339"/>
      <c r="K199" s="499" t="s">
        <v>813</v>
      </c>
      <c r="L199" s="338"/>
      <c r="M199" s="338"/>
      <c r="N199" s="338"/>
      <c r="O199" s="338"/>
      <c r="P199" s="338"/>
      <c r="Q199" s="338"/>
      <c r="R199" s="338"/>
      <c r="S199" s="338"/>
      <c r="T199" s="338"/>
      <c r="U199" s="338">
        <v>0</v>
      </c>
      <c r="V199" s="338"/>
      <c r="W199" s="338"/>
      <c r="X199" s="338"/>
      <c r="Y199" s="338"/>
      <c r="Z199" s="353"/>
      <c r="AA199" s="353"/>
      <c r="AB199" s="353"/>
      <c r="AC199" s="353"/>
      <c r="AD199" s="353"/>
      <c r="AE199" s="312"/>
      <c r="AF199" s="312"/>
      <c r="AG199" s="312"/>
      <c r="AH199" s="338"/>
    </row>
    <row r="200" spans="1:34">
      <c r="A200" s="437"/>
      <c r="B200" s="323"/>
      <c r="C200" s="323"/>
      <c r="D200" s="323"/>
      <c r="E200" s="323"/>
      <c r="F200" s="371"/>
      <c r="G200" s="339"/>
      <c r="H200" s="339"/>
      <c r="I200" s="339"/>
      <c r="J200" s="339"/>
      <c r="K200" s="338"/>
      <c r="L200" s="338"/>
      <c r="M200" s="338"/>
      <c r="N200" s="338"/>
      <c r="O200" s="338"/>
      <c r="P200" s="338"/>
      <c r="Q200" s="338"/>
      <c r="R200" s="338"/>
      <c r="S200" s="338"/>
      <c r="T200" s="338"/>
      <c r="U200" s="338"/>
      <c r="V200" s="338"/>
      <c r="W200" s="338"/>
      <c r="X200" s="338"/>
      <c r="Y200" s="338"/>
      <c r="Z200" s="353"/>
      <c r="AA200" s="353"/>
      <c r="AB200" s="353"/>
      <c r="AC200" s="353"/>
      <c r="AD200" s="353"/>
      <c r="AE200" s="312"/>
      <c r="AF200" s="312"/>
      <c r="AG200" s="312"/>
      <c r="AH200" s="338"/>
    </row>
    <row r="201" spans="1:34" ht="12.75">
      <c r="A201" s="503" t="s">
        <v>503</v>
      </c>
      <c r="B201" s="322"/>
      <c r="C201" s="322"/>
      <c r="D201" s="322"/>
      <c r="E201" s="322"/>
      <c r="F201" s="370"/>
      <c r="G201" s="336"/>
      <c r="H201" s="336"/>
      <c r="I201" s="336"/>
      <c r="J201" s="336"/>
      <c r="K201" s="336"/>
      <c r="L201" s="336"/>
      <c r="M201" s="336"/>
      <c r="N201" s="336"/>
      <c r="O201" s="336"/>
      <c r="P201" s="336"/>
      <c r="Q201" s="336"/>
      <c r="R201" s="336"/>
      <c r="S201" s="336"/>
      <c r="T201" s="336"/>
      <c r="U201" s="336"/>
      <c r="V201" s="336"/>
      <c r="W201" s="336"/>
      <c r="X201" s="336"/>
      <c r="Y201" s="336"/>
      <c r="Z201" s="354"/>
      <c r="AA201" s="354"/>
      <c r="AB201" s="354"/>
      <c r="AC201" s="354"/>
      <c r="AD201" s="354"/>
      <c r="AE201" s="314"/>
      <c r="AF201" s="314"/>
      <c r="AG201" s="314"/>
      <c r="AH201" s="487"/>
    </row>
    <row r="202" spans="1:34">
      <c r="A202" s="437"/>
      <c r="B202" s="323"/>
      <c r="C202" s="324"/>
      <c r="D202" s="324"/>
      <c r="E202" s="327"/>
      <c r="F202" s="371"/>
      <c r="G202" s="338"/>
      <c r="H202" s="338"/>
      <c r="I202" s="338"/>
      <c r="J202" s="338"/>
      <c r="K202" s="338"/>
      <c r="L202" s="338"/>
      <c r="M202" s="338"/>
      <c r="N202" s="338"/>
      <c r="O202" s="338"/>
      <c r="P202" s="338"/>
      <c r="Q202" s="338"/>
      <c r="R202" s="338"/>
      <c r="S202" s="338"/>
      <c r="T202" s="338"/>
      <c r="U202" s="337"/>
      <c r="V202" s="338"/>
      <c r="W202" s="338"/>
      <c r="X202" s="338"/>
      <c r="Y202" s="338"/>
      <c r="Z202" s="353"/>
      <c r="AA202" s="353"/>
      <c r="AB202" s="353"/>
      <c r="AC202" s="353"/>
      <c r="AD202" s="353"/>
      <c r="AE202" s="312"/>
      <c r="AF202" s="312"/>
      <c r="AG202" s="312"/>
      <c r="AH202" s="338"/>
    </row>
    <row r="203" spans="1:34" s="447" customFormat="1" ht="38.25">
      <c r="A203" s="441">
        <v>27</v>
      </c>
      <c r="B203" s="488" t="s">
        <v>671</v>
      </c>
      <c r="C203" s="442" t="s">
        <v>672</v>
      </c>
      <c r="D203" s="442"/>
      <c r="E203" s="442"/>
      <c r="F203" s="443"/>
      <c r="G203" s="444"/>
      <c r="H203" s="444"/>
      <c r="I203" s="444"/>
      <c r="J203" s="444"/>
      <c r="K203" s="444"/>
      <c r="L203" s="444"/>
      <c r="M203" s="444" t="s">
        <v>486</v>
      </c>
      <c r="N203" s="444"/>
      <c r="O203" s="444"/>
      <c r="P203" s="444"/>
      <c r="Q203" s="444"/>
      <c r="R203" s="444"/>
      <c r="S203" s="444"/>
      <c r="T203" s="444"/>
      <c r="U203" s="444">
        <v>0</v>
      </c>
      <c r="V203" s="444"/>
      <c r="W203" s="444"/>
      <c r="X203" s="444"/>
      <c r="Y203" s="444"/>
      <c r="Z203" s="445"/>
      <c r="AA203" s="445"/>
      <c r="AB203" s="445"/>
      <c r="AC203" s="445"/>
      <c r="AD203" s="445"/>
      <c r="AE203" s="446"/>
      <c r="AF203" s="446"/>
      <c r="AG203" s="446"/>
      <c r="AH203" s="444"/>
    </row>
    <row r="204" spans="1:34" ht="38.25">
      <c r="A204" s="438"/>
      <c r="B204" s="323" t="s">
        <v>383</v>
      </c>
      <c r="C204" s="323" t="s">
        <v>814</v>
      </c>
      <c r="D204" s="323" t="s">
        <v>939</v>
      </c>
      <c r="E204" s="323"/>
      <c r="F204" s="371" t="s">
        <v>275</v>
      </c>
      <c r="G204" s="339" t="s">
        <v>273</v>
      </c>
      <c r="H204" s="339"/>
      <c r="I204" s="339"/>
      <c r="J204" s="339" t="s">
        <v>283</v>
      </c>
      <c r="K204" s="339" t="s">
        <v>328</v>
      </c>
      <c r="L204" s="339"/>
      <c r="M204" s="339" t="s">
        <v>484</v>
      </c>
      <c r="N204" s="338"/>
      <c r="O204" s="338"/>
      <c r="P204" s="338"/>
      <c r="Q204" s="339"/>
      <c r="R204" s="338"/>
      <c r="S204" s="338">
        <v>2010</v>
      </c>
      <c r="T204" s="338"/>
      <c r="U204" s="338">
        <v>0</v>
      </c>
      <c r="V204" s="339" t="s">
        <v>316</v>
      </c>
      <c r="W204" s="339" t="s">
        <v>312</v>
      </c>
      <c r="X204" s="338"/>
      <c r="Y204" s="338"/>
      <c r="Z204" s="353">
        <f>AA204+AB204</f>
        <v>470</v>
      </c>
      <c r="AA204" s="353"/>
      <c r="AB204" s="353">
        <v>470</v>
      </c>
      <c r="AC204" s="353"/>
      <c r="AD204" s="353"/>
      <c r="AE204" s="312"/>
      <c r="AF204" s="312"/>
      <c r="AG204" s="312"/>
      <c r="AH204" s="338"/>
    </row>
    <row r="205" spans="1:34" ht="38.25">
      <c r="A205" s="438"/>
      <c r="B205" s="323" t="s">
        <v>940</v>
      </c>
      <c r="C205" s="323" t="s">
        <v>941</v>
      </c>
      <c r="D205" s="323" t="s">
        <v>942</v>
      </c>
      <c r="E205" s="323"/>
      <c r="F205" s="371" t="s">
        <v>275</v>
      </c>
      <c r="G205" s="339" t="s">
        <v>273</v>
      </c>
      <c r="H205" s="339"/>
      <c r="I205" s="339"/>
      <c r="J205" s="339" t="s">
        <v>288</v>
      </c>
      <c r="K205" s="339" t="s">
        <v>473</v>
      </c>
      <c r="L205" s="339"/>
      <c r="M205" s="339" t="s">
        <v>484</v>
      </c>
      <c r="N205" s="338"/>
      <c r="O205" s="338"/>
      <c r="P205" s="338"/>
      <c r="Q205" s="339"/>
      <c r="R205" s="338"/>
      <c r="S205" s="338"/>
      <c r="T205" s="338"/>
      <c r="U205" s="338">
        <v>0</v>
      </c>
      <c r="V205" s="339"/>
      <c r="W205" s="339"/>
      <c r="X205" s="338"/>
      <c r="Y205" s="338"/>
      <c r="Z205" s="353"/>
      <c r="AA205" s="353"/>
      <c r="AB205" s="353"/>
      <c r="AC205" s="353"/>
      <c r="AD205" s="353"/>
      <c r="AE205" s="312"/>
      <c r="AF205" s="312"/>
      <c r="AG205" s="312"/>
      <c r="AH205" s="338"/>
    </row>
    <row r="206" spans="1:34" ht="38.25">
      <c r="A206" s="438"/>
      <c r="B206" s="323" t="s">
        <v>474</v>
      </c>
      <c r="C206" s="323" t="s">
        <v>477</v>
      </c>
      <c r="D206" s="323"/>
      <c r="E206" s="323"/>
      <c r="F206" s="371" t="s">
        <v>275</v>
      </c>
      <c r="G206" s="339" t="s">
        <v>273</v>
      </c>
      <c r="H206" s="339"/>
      <c r="I206" s="339"/>
      <c r="J206" s="339" t="s">
        <v>288</v>
      </c>
      <c r="K206" s="339" t="s">
        <v>473</v>
      </c>
      <c r="L206" s="339"/>
      <c r="M206" s="339" t="s">
        <v>484</v>
      </c>
      <c r="N206" s="338"/>
      <c r="O206" s="338"/>
      <c r="P206" s="338"/>
      <c r="Q206" s="339"/>
      <c r="R206" s="338"/>
      <c r="S206" s="338"/>
      <c r="T206" s="338"/>
      <c r="U206" s="338">
        <v>0</v>
      </c>
      <c r="V206" s="339"/>
      <c r="W206" s="339"/>
      <c r="X206" s="338"/>
      <c r="Y206" s="338"/>
      <c r="Z206" s="353"/>
      <c r="AA206" s="353"/>
      <c r="AB206" s="353"/>
      <c r="AC206" s="353"/>
      <c r="AD206" s="353"/>
      <c r="AE206" s="312"/>
      <c r="AF206" s="312"/>
      <c r="AG206" s="312"/>
      <c r="AH206" s="338"/>
    </row>
    <row r="207" spans="1:34" ht="38.25">
      <c r="A207" s="438"/>
      <c r="B207" s="323" t="s">
        <v>632</v>
      </c>
      <c r="C207" s="323" t="s">
        <v>943</v>
      </c>
      <c r="D207" s="323" t="s">
        <v>944</v>
      </c>
      <c r="E207" s="323"/>
      <c r="F207" s="371"/>
      <c r="G207" s="339"/>
      <c r="H207" s="339"/>
      <c r="I207" s="339"/>
      <c r="J207" s="339"/>
      <c r="K207" s="339"/>
      <c r="L207" s="339"/>
      <c r="M207" s="339"/>
      <c r="N207" s="338"/>
      <c r="O207" s="338"/>
      <c r="P207" s="338"/>
      <c r="Q207" s="339"/>
      <c r="R207" s="338"/>
      <c r="S207" s="338"/>
      <c r="T207" s="338"/>
      <c r="U207" s="338"/>
      <c r="V207" s="339"/>
      <c r="W207" s="339"/>
      <c r="X207" s="338"/>
      <c r="Y207" s="338"/>
      <c r="Z207" s="353"/>
      <c r="AA207" s="353"/>
      <c r="AB207" s="353"/>
      <c r="AC207" s="353"/>
      <c r="AD207" s="353"/>
      <c r="AE207" s="312"/>
      <c r="AF207" s="312"/>
      <c r="AG207" s="312"/>
      <c r="AH207" s="338"/>
    </row>
    <row r="208" spans="1:34">
      <c r="A208" s="437"/>
      <c r="B208" s="323"/>
      <c r="C208" s="323"/>
      <c r="D208" s="323"/>
      <c r="E208" s="323"/>
      <c r="F208" s="371"/>
      <c r="G208" s="339"/>
      <c r="H208" s="339"/>
      <c r="I208" s="339"/>
      <c r="J208" s="339"/>
      <c r="K208" s="338"/>
      <c r="L208" s="338"/>
      <c r="M208" s="338"/>
      <c r="N208" s="338"/>
      <c r="O208" s="338"/>
      <c r="P208" s="338"/>
      <c r="Q208" s="338"/>
      <c r="R208" s="338"/>
      <c r="S208" s="338"/>
      <c r="T208" s="338"/>
      <c r="U208" s="338"/>
      <c r="V208" s="338"/>
      <c r="W208" s="338"/>
      <c r="X208" s="338"/>
      <c r="Y208" s="338"/>
      <c r="Z208" s="353"/>
      <c r="AA208" s="353"/>
      <c r="AB208" s="353"/>
      <c r="AC208" s="353"/>
      <c r="AD208" s="353"/>
      <c r="AE208" s="312"/>
      <c r="AF208" s="312"/>
      <c r="AG208" s="312"/>
      <c r="AH208" s="338"/>
    </row>
    <row r="209" spans="1:34" ht="12.75">
      <c r="A209" s="503" t="s">
        <v>253</v>
      </c>
      <c r="B209" s="322"/>
      <c r="C209" s="322"/>
      <c r="D209" s="322"/>
      <c r="E209" s="322"/>
      <c r="F209" s="370"/>
      <c r="G209" s="336"/>
      <c r="H209" s="336"/>
      <c r="I209" s="336"/>
      <c r="J209" s="336"/>
      <c r="K209" s="336"/>
      <c r="L209" s="336"/>
      <c r="M209" s="336"/>
      <c r="N209" s="336"/>
      <c r="O209" s="336"/>
      <c r="P209" s="336"/>
      <c r="Q209" s="336"/>
      <c r="R209" s="336"/>
      <c r="S209" s="336"/>
      <c r="T209" s="336"/>
      <c r="U209" s="336"/>
      <c r="V209" s="336"/>
      <c r="W209" s="336"/>
      <c r="X209" s="336"/>
      <c r="Y209" s="336"/>
      <c r="Z209" s="354"/>
      <c r="AA209" s="354"/>
      <c r="AB209" s="354"/>
      <c r="AC209" s="354"/>
      <c r="AD209" s="354"/>
      <c r="AE209" s="314"/>
      <c r="AF209" s="314"/>
      <c r="AG209" s="314"/>
      <c r="AH209" s="487"/>
    </row>
    <row r="210" spans="1:34">
      <c r="A210" s="437"/>
      <c r="B210" s="323"/>
      <c r="C210" s="324"/>
      <c r="D210" s="324"/>
      <c r="E210" s="327"/>
      <c r="F210" s="371"/>
      <c r="G210" s="338"/>
      <c r="H210" s="338"/>
      <c r="I210" s="338"/>
      <c r="J210" s="338"/>
      <c r="K210" s="338"/>
      <c r="L210" s="338"/>
      <c r="M210" s="338"/>
      <c r="N210" s="338"/>
      <c r="O210" s="338"/>
      <c r="P210" s="338"/>
      <c r="Q210" s="338"/>
      <c r="R210" s="338"/>
      <c r="S210" s="338"/>
      <c r="T210" s="338"/>
      <c r="U210" s="337"/>
      <c r="V210" s="338"/>
      <c r="W210" s="338"/>
      <c r="X210" s="338"/>
      <c r="Y210" s="338"/>
      <c r="Z210" s="353"/>
      <c r="AA210" s="353"/>
      <c r="AB210" s="353"/>
      <c r="AC210" s="353"/>
      <c r="AD210" s="353"/>
      <c r="AE210" s="312"/>
      <c r="AF210" s="312"/>
      <c r="AG210" s="312"/>
      <c r="AH210" s="338"/>
    </row>
    <row r="211" spans="1:34" s="447" customFormat="1" ht="38.25">
      <c r="A211" s="441">
        <v>28</v>
      </c>
      <c r="B211" s="488" t="s">
        <v>815</v>
      </c>
      <c r="C211" s="442" t="s">
        <v>816</v>
      </c>
      <c r="D211" s="442"/>
      <c r="E211" s="442"/>
      <c r="F211" s="443"/>
      <c r="G211" s="444"/>
      <c r="H211" s="444"/>
      <c r="I211" s="444"/>
      <c r="J211" s="444"/>
      <c r="K211" s="444"/>
      <c r="L211" s="444"/>
      <c r="M211" s="444" t="s">
        <v>486</v>
      </c>
      <c r="N211" s="444"/>
      <c r="O211" s="444"/>
      <c r="P211" s="444"/>
      <c r="Q211" s="444"/>
      <c r="R211" s="444"/>
      <c r="S211" s="444"/>
      <c r="T211" s="444"/>
      <c r="U211" s="444">
        <v>0</v>
      </c>
      <c r="V211" s="444"/>
      <c r="W211" s="444"/>
      <c r="X211" s="444"/>
      <c r="Y211" s="444"/>
      <c r="Z211" s="445"/>
      <c r="AA211" s="445"/>
      <c r="AB211" s="445"/>
      <c r="AC211" s="445"/>
      <c r="AD211" s="445"/>
      <c r="AE211" s="446"/>
      <c r="AF211" s="446"/>
      <c r="AG211" s="446"/>
      <c r="AH211" s="444"/>
    </row>
    <row r="212" spans="1:34" ht="51">
      <c r="A212" s="437"/>
      <c r="B212" s="323" t="s">
        <v>1</v>
      </c>
      <c r="C212" s="323" t="s">
        <v>945</v>
      </c>
      <c r="D212" s="498" t="s">
        <v>946</v>
      </c>
      <c r="E212" s="323"/>
      <c r="F212" s="371" t="s">
        <v>275</v>
      </c>
      <c r="G212" s="339"/>
      <c r="H212" s="339"/>
      <c r="I212" s="339"/>
      <c r="J212" s="339" t="s">
        <v>285</v>
      </c>
      <c r="K212" s="338"/>
      <c r="L212" s="338"/>
      <c r="M212" s="339" t="s">
        <v>484</v>
      </c>
      <c r="N212" s="338"/>
      <c r="O212" s="338"/>
      <c r="P212" s="338"/>
      <c r="Q212" s="338"/>
      <c r="R212" s="338"/>
      <c r="S212" s="338"/>
      <c r="T212" s="338"/>
      <c r="U212" s="338">
        <v>0</v>
      </c>
      <c r="V212" s="338"/>
      <c r="W212" s="338"/>
      <c r="X212" s="338"/>
      <c r="Y212" s="338"/>
      <c r="Z212" s="353"/>
      <c r="AA212" s="353"/>
      <c r="AB212" s="353"/>
      <c r="AC212" s="353"/>
      <c r="AD212" s="353"/>
      <c r="AE212" s="312"/>
      <c r="AF212" s="312"/>
      <c r="AG212" s="312"/>
      <c r="AH212" s="338"/>
    </row>
    <row r="213" spans="1:34" ht="63.75" outlineLevel="1">
      <c r="A213" s="437"/>
      <c r="B213" s="323" t="s">
        <v>1</v>
      </c>
      <c r="C213" s="323" t="s">
        <v>32</v>
      </c>
      <c r="D213" s="323"/>
      <c r="E213" s="323"/>
      <c r="F213" s="371" t="s">
        <v>275</v>
      </c>
      <c r="G213" s="339"/>
      <c r="H213" s="339"/>
      <c r="I213" s="339"/>
      <c r="J213" s="339" t="s">
        <v>284</v>
      </c>
      <c r="K213" s="339" t="s">
        <v>2</v>
      </c>
      <c r="L213" s="338"/>
      <c r="M213" s="339" t="s">
        <v>484</v>
      </c>
      <c r="N213" s="338"/>
      <c r="O213" s="338"/>
      <c r="P213" s="338"/>
      <c r="Q213" s="338"/>
      <c r="R213" s="338"/>
      <c r="S213" s="338"/>
      <c r="T213" s="338"/>
      <c r="U213" s="338">
        <v>0</v>
      </c>
      <c r="V213" s="338"/>
      <c r="W213" s="338"/>
      <c r="X213" s="338"/>
      <c r="Y213" s="338"/>
      <c r="Z213" s="353"/>
      <c r="AA213" s="353"/>
      <c r="AB213" s="353"/>
      <c r="AC213" s="353"/>
      <c r="AD213" s="353"/>
      <c r="AE213" s="312"/>
      <c r="AF213" s="312"/>
      <c r="AG213" s="312"/>
      <c r="AH213" s="338"/>
    </row>
    <row r="214" spans="1:34">
      <c r="A214" s="437"/>
      <c r="B214" s="323"/>
      <c r="C214" s="324"/>
      <c r="D214" s="324"/>
      <c r="E214" s="327"/>
      <c r="F214" s="371"/>
      <c r="G214" s="337"/>
      <c r="H214" s="337"/>
      <c r="I214" s="339"/>
      <c r="J214" s="338"/>
      <c r="K214" s="338"/>
      <c r="L214" s="338"/>
      <c r="M214" s="338"/>
      <c r="N214" s="338"/>
      <c r="O214" s="338"/>
      <c r="P214" s="338"/>
      <c r="Q214" s="338"/>
      <c r="R214" s="338"/>
      <c r="S214" s="338"/>
      <c r="T214" s="338"/>
      <c r="U214" s="337"/>
      <c r="V214" s="338"/>
      <c r="W214" s="338"/>
      <c r="X214" s="338"/>
      <c r="Y214" s="338"/>
      <c r="Z214" s="353"/>
      <c r="AA214" s="353"/>
      <c r="AB214" s="353"/>
      <c r="AC214" s="353"/>
      <c r="AD214" s="353"/>
      <c r="AE214" s="312"/>
      <c r="AF214" s="312"/>
      <c r="AG214" s="312"/>
      <c r="AH214" s="338"/>
    </row>
    <row r="215" spans="1:34" ht="18.75" thickBot="1">
      <c r="A215" s="474"/>
      <c r="B215" s="475"/>
      <c r="C215" s="475"/>
      <c r="D215" s="475"/>
      <c r="E215" s="475"/>
      <c r="F215" s="476"/>
      <c r="G215" s="477"/>
      <c r="H215" s="477"/>
      <c r="I215" s="477"/>
      <c r="J215" s="477"/>
      <c r="K215" s="477"/>
      <c r="L215" s="477"/>
      <c r="M215" s="477"/>
      <c r="N215" s="477"/>
      <c r="O215" s="477"/>
      <c r="P215" s="477"/>
      <c r="Q215" s="477"/>
      <c r="R215" s="477"/>
      <c r="S215" s="477"/>
      <c r="T215" s="477"/>
      <c r="U215" s="477"/>
      <c r="V215" s="477"/>
      <c r="W215" s="477"/>
      <c r="X215" s="477"/>
      <c r="Y215" s="477"/>
      <c r="Z215" s="491"/>
      <c r="AA215" s="491"/>
      <c r="AB215" s="491"/>
      <c r="AC215" s="491"/>
      <c r="AD215" s="491"/>
      <c r="AE215" s="466"/>
      <c r="AF215" s="466"/>
      <c r="AG215" s="466"/>
      <c r="AH215" s="482"/>
    </row>
    <row r="216" spans="1:34" s="104" customFormat="1" ht="16.5" thickTop="1">
      <c r="A216" s="500" t="s">
        <v>818</v>
      </c>
      <c r="B216" s="325"/>
      <c r="C216" s="325"/>
      <c r="D216" s="325"/>
      <c r="E216" s="325"/>
      <c r="F216" s="372"/>
      <c r="G216" s="340"/>
      <c r="H216" s="340"/>
      <c r="I216" s="340"/>
      <c r="J216" s="340"/>
      <c r="K216" s="340"/>
      <c r="L216" s="340"/>
      <c r="M216" s="340"/>
      <c r="N216" s="340"/>
      <c r="O216" s="340"/>
      <c r="P216" s="340"/>
      <c r="Q216" s="340"/>
      <c r="R216" s="340"/>
      <c r="S216" s="340"/>
      <c r="T216" s="340"/>
      <c r="U216" s="340"/>
      <c r="V216" s="340"/>
      <c r="W216" s="340"/>
      <c r="X216" s="340"/>
      <c r="Y216" s="340"/>
      <c r="Z216" s="358"/>
      <c r="AA216" s="358"/>
      <c r="AB216" s="358"/>
      <c r="AC216" s="358"/>
      <c r="AD216" s="358"/>
      <c r="AE216" s="309"/>
      <c r="AF216" s="310"/>
      <c r="AG216" s="311"/>
      <c r="AH216" s="492"/>
    </row>
    <row r="217" spans="1:34">
      <c r="A217" s="474"/>
      <c r="B217" s="475"/>
      <c r="C217" s="475"/>
      <c r="D217" s="475"/>
      <c r="E217" s="475"/>
      <c r="F217" s="476"/>
      <c r="G217" s="477"/>
      <c r="H217" s="477"/>
      <c r="I217" s="477"/>
      <c r="J217" s="477"/>
      <c r="K217" s="477"/>
      <c r="L217" s="477"/>
      <c r="M217" s="477"/>
      <c r="N217" s="477"/>
      <c r="O217" s="477"/>
      <c r="P217" s="477"/>
      <c r="Q217" s="477"/>
      <c r="R217" s="477"/>
      <c r="S217" s="477"/>
      <c r="T217" s="477"/>
      <c r="U217" s="477"/>
      <c r="V217" s="477"/>
      <c r="W217" s="477"/>
      <c r="X217" s="477"/>
      <c r="Y217" s="477"/>
      <c r="Z217" s="491"/>
      <c r="AA217" s="491"/>
      <c r="AB217" s="491"/>
      <c r="AC217" s="491"/>
      <c r="AD217" s="491"/>
      <c r="AE217" s="466"/>
      <c r="AF217" s="466"/>
      <c r="AG217" s="466"/>
      <c r="AH217" s="482"/>
    </row>
    <row r="218" spans="1:34" s="447" customFormat="1" ht="38.25">
      <c r="A218" s="441">
        <v>29</v>
      </c>
      <c r="B218" s="442" t="s">
        <v>947</v>
      </c>
      <c r="C218" s="442" t="s">
        <v>821</v>
      </c>
      <c r="D218" s="442"/>
      <c r="E218" s="442"/>
      <c r="F218" s="443"/>
      <c r="G218" s="444"/>
      <c r="H218" s="444"/>
      <c r="I218" s="444" t="s">
        <v>273</v>
      </c>
      <c r="J218" s="444"/>
      <c r="K218" s="444"/>
      <c r="L218" s="444"/>
      <c r="M218" s="444" t="s">
        <v>483</v>
      </c>
      <c r="N218" s="444"/>
      <c r="O218" s="444"/>
      <c r="P218" s="444"/>
      <c r="Q218" s="444"/>
      <c r="R218" s="444"/>
      <c r="S218" s="444"/>
      <c r="T218" s="444"/>
      <c r="U218" s="444">
        <v>0</v>
      </c>
      <c r="V218" s="444"/>
      <c r="W218" s="444"/>
      <c r="X218" s="444"/>
      <c r="Y218" s="444"/>
      <c r="Z218" s="445"/>
      <c r="AA218" s="445"/>
      <c r="AB218" s="445"/>
      <c r="AC218" s="445"/>
      <c r="AD218" s="445"/>
      <c r="AE218" s="446"/>
      <c r="AF218" s="446"/>
      <c r="AG218" s="446"/>
      <c r="AH218" s="444"/>
    </row>
    <row r="219" spans="1:34" ht="63.75" outlineLevel="1">
      <c r="A219" s="437"/>
      <c r="B219" s="434" t="s">
        <v>948</v>
      </c>
      <c r="C219" s="323" t="s">
        <v>385</v>
      </c>
      <c r="D219" s="323" t="s">
        <v>950</v>
      </c>
      <c r="E219" s="327"/>
      <c r="F219" s="371" t="s">
        <v>276</v>
      </c>
      <c r="G219" s="337"/>
      <c r="H219" s="337"/>
      <c r="I219" s="339"/>
      <c r="J219" s="338" t="s">
        <v>286</v>
      </c>
      <c r="K219" s="338"/>
      <c r="L219" s="338"/>
      <c r="M219" s="338" t="s">
        <v>483</v>
      </c>
      <c r="N219" s="338"/>
      <c r="O219" s="338"/>
      <c r="P219" s="338"/>
      <c r="Q219" s="338"/>
      <c r="R219" s="338"/>
      <c r="S219" s="338"/>
      <c r="T219" s="338"/>
      <c r="U219" s="338">
        <v>0</v>
      </c>
      <c r="V219" s="338"/>
      <c r="W219" s="338"/>
      <c r="X219" s="338"/>
      <c r="Y219" s="338"/>
      <c r="Z219" s="387"/>
      <c r="AA219" s="387"/>
      <c r="AB219" s="387"/>
      <c r="AC219" s="387"/>
      <c r="AD219" s="387"/>
      <c r="AE219" s="312"/>
      <c r="AF219" s="312"/>
      <c r="AG219" s="312"/>
      <c r="AH219" s="338"/>
    </row>
    <row r="220" spans="1:34" ht="25.5" outlineLevel="1">
      <c r="A220" s="437"/>
      <c r="B220" s="323"/>
      <c r="C220" s="323" t="s">
        <v>949</v>
      </c>
      <c r="D220" s="323"/>
      <c r="E220" s="327"/>
      <c r="F220" s="371" t="s">
        <v>276</v>
      </c>
      <c r="G220" s="337"/>
      <c r="H220" s="337"/>
      <c r="I220" s="339"/>
      <c r="J220" s="338" t="s">
        <v>283</v>
      </c>
      <c r="K220" s="339" t="s">
        <v>38</v>
      </c>
      <c r="L220" s="338"/>
      <c r="M220" s="338" t="s">
        <v>483</v>
      </c>
      <c r="N220" s="338"/>
      <c r="O220" s="338"/>
      <c r="P220" s="338"/>
      <c r="Q220" s="338"/>
      <c r="R220" s="338"/>
      <c r="S220" s="338"/>
      <c r="T220" s="338"/>
      <c r="U220" s="338">
        <v>0</v>
      </c>
      <c r="V220" s="338"/>
      <c r="W220" s="338"/>
      <c r="X220" s="338"/>
      <c r="Y220" s="338"/>
      <c r="Z220" s="387"/>
      <c r="AA220" s="387"/>
      <c r="AB220" s="387"/>
      <c r="AC220" s="387"/>
      <c r="AD220" s="387"/>
      <c r="AE220" s="312"/>
      <c r="AF220" s="312"/>
      <c r="AG220" s="312"/>
      <c r="AH220" s="338"/>
    </row>
    <row r="221" spans="1:34" s="447" customFormat="1" ht="51">
      <c r="A221" s="441">
        <v>30</v>
      </c>
      <c r="B221" s="488" t="s">
        <v>832</v>
      </c>
      <c r="C221" s="442" t="s">
        <v>642</v>
      </c>
      <c r="D221" s="442"/>
      <c r="E221" s="448"/>
      <c r="F221" s="444"/>
      <c r="G221" s="444"/>
      <c r="H221" s="444"/>
      <c r="I221" s="444"/>
      <c r="J221" s="444"/>
      <c r="K221" s="444"/>
      <c r="L221" s="444"/>
      <c r="M221" s="444"/>
      <c r="N221" s="444"/>
      <c r="O221" s="444"/>
      <c r="P221" s="444"/>
      <c r="Q221" s="444"/>
      <c r="R221" s="444"/>
      <c r="S221" s="444"/>
      <c r="T221" s="444"/>
      <c r="U221" s="444"/>
      <c r="V221" s="444"/>
      <c r="W221" s="444"/>
      <c r="X221" s="444"/>
      <c r="Y221" s="444"/>
      <c r="Z221" s="445"/>
      <c r="AA221" s="445"/>
      <c r="AB221" s="445"/>
      <c r="AC221" s="445"/>
      <c r="AD221" s="445"/>
      <c r="AE221" s="446"/>
      <c r="AF221" s="446"/>
      <c r="AG221" s="446"/>
      <c r="AH221" s="444"/>
    </row>
    <row r="222" spans="1:34" ht="51" outlineLevel="1">
      <c r="A222" s="437"/>
      <c r="B222" s="323" t="s">
        <v>524</v>
      </c>
      <c r="C222" s="323" t="s">
        <v>724</v>
      </c>
      <c r="D222" s="323" t="s">
        <v>725</v>
      </c>
      <c r="E222" s="327"/>
      <c r="F222" s="339" t="s">
        <v>275</v>
      </c>
      <c r="G222" s="338" t="s">
        <v>273</v>
      </c>
      <c r="H222" s="338"/>
      <c r="I222" s="338"/>
      <c r="J222" s="338" t="s">
        <v>288</v>
      </c>
      <c r="K222" s="339" t="s">
        <v>744</v>
      </c>
      <c r="L222" s="338"/>
      <c r="M222" s="338" t="s">
        <v>483</v>
      </c>
      <c r="N222" s="338"/>
      <c r="O222" s="338"/>
      <c r="P222" s="338"/>
      <c r="Q222" s="338"/>
      <c r="R222" s="338"/>
      <c r="S222" s="338"/>
      <c r="T222" s="338"/>
      <c r="U222" s="338">
        <v>0</v>
      </c>
      <c r="V222" s="338"/>
      <c r="W222" s="338"/>
      <c r="X222" s="338"/>
      <c r="Y222" s="338"/>
      <c r="Z222" s="353"/>
      <c r="AA222" s="353"/>
      <c r="AB222" s="353"/>
      <c r="AC222" s="353"/>
      <c r="AD222" s="353"/>
      <c r="AE222" s="312"/>
      <c r="AF222" s="312"/>
      <c r="AG222" s="312"/>
      <c r="AH222" s="338"/>
    </row>
    <row r="223" spans="1:34" ht="25.5" outlineLevel="1">
      <c r="A223" s="437"/>
      <c r="B223" s="323" t="s">
        <v>831</v>
      </c>
      <c r="C223" s="323" t="s">
        <v>526</v>
      </c>
      <c r="D223" s="498" t="s">
        <v>951</v>
      </c>
      <c r="E223" s="327"/>
      <c r="F223" s="339" t="s">
        <v>276</v>
      </c>
      <c r="G223" s="338"/>
      <c r="H223" s="338"/>
      <c r="I223" s="338"/>
      <c r="J223" s="338" t="s">
        <v>288</v>
      </c>
      <c r="K223" s="339" t="s">
        <v>744</v>
      </c>
      <c r="L223" s="338"/>
      <c r="M223" s="338" t="s">
        <v>483</v>
      </c>
      <c r="N223" s="338"/>
      <c r="O223" s="338"/>
      <c r="P223" s="338"/>
      <c r="Q223" s="338"/>
      <c r="R223" s="338"/>
      <c r="S223" s="338"/>
      <c r="T223" s="338"/>
      <c r="U223" s="338">
        <v>0</v>
      </c>
      <c r="V223" s="338"/>
      <c r="W223" s="338"/>
      <c r="X223" s="338"/>
      <c r="Y223" s="338"/>
      <c r="Z223" s="353"/>
      <c r="AA223" s="353"/>
      <c r="AB223" s="353"/>
      <c r="AC223" s="353"/>
      <c r="AD223" s="353"/>
      <c r="AE223" s="312"/>
      <c r="AF223" s="312"/>
      <c r="AG223" s="312"/>
      <c r="AH223" s="338"/>
    </row>
    <row r="224" spans="1:34" s="437" customFormat="1">
      <c r="D224" s="495" t="s">
        <v>834</v>
      </c>
    </row>
    <row r="225" spans="1:34" s="437" customFormat="1">
      <c r="D225" s="495" t="s">
        <v>835</v>
      </c>
    </row>
    <row r="226" spans="1:34" s="312" customFormat="1" ht="38.25">
      <c r="A226" s="437"/>
      <c r="B226" s="324"/>
      <c r="C226" s="323" t="s">
        <v>829</v>
      </c>
      <c r="D226" s="324"/>
      <c r="E226" s="327"/>
      <c r="F226" s="371" t="s">
        <v>276</v>
      </c>
      <c r="G226" s="337"/>
      <c r="H226" s="337"/>
      <c r="I226" s="339"/>
      <c r="J226" s="338" t="s">
        <v>284</v>
      </c>
      <c r="K226" s="339" t="s">
        <v>744</v>
      </c>
      <c r="L226" s="338"/>
      <c r="M226" s="338" t="s">
        <v>483</v>
      </c>
      <c r="N226" s="338"/>
      <c r="O226" s="338"/>
      <c r="P226" s="338"/>
      <c r="Q226" s="338"/>
      <c r="R226" s="338"/>
      <c r="S226" s="338"/>
      <c r="T226" s="338"/>
      <c r="U226" s="338">
        <v>0</v>
      </c>
      <c r="V226" s="338"/>
      <c r="W226" s="338"/>
      <c r="X226" s="338"/>
      <c r="Y226" s="338"/>
      <c r="Z226" s="387"/>
      <c r="AA226" s="387"/>
      <c r="AB226" s="387"/>
      <c r="AC226" s="387"/>
      <c r="AD226" s="387"/>
      <c r="AH226" s="338"/>
    </row>
    <row r="227" spans="1:34" s="312" customFormat="1" ht="38.25">
      <c r="A227" s="437"/>
      <c r="B227" s="323"/>
      <c r="C227" s="323" t="s">
        <v>828</v>
      </c>
      <c r="D227" s="323"/>
      <c r="E227" s="327"/>
      <c r="F227" s="371" t="s">
        <v>276</v>
      </c>
      <c r="G227" s="337"/>
      <c r="H227" s="337"/>
      <c r="I227" s="339"/>
      <c r="J227" s="338" t="s">
        <v>284</v>
      </c>
      <c r="K227" s="339" t="s">
        <v>744</v>
      </c>
      <c r="L227" s="338"/>
      <c r="M227" s="338" t="s">
        <v>483</v>
      </c>
      <c r="N227" s="338"/>
      <c r="O227" s="338"/>
      <c r="P227" s="338"/>
      <c r="Q227" s="338"/>
      <c r="R227" s="338"/>
      <c r="S227" s="338"/>
      <c r="T227" s="338"/>
      <c r="U227" s="338">
        <v>0</v>
      </c>
      <c r="V227" s="338"/>
      <c r="W227" s="338"/>
      <c r="X227" s="338"/>
      <c r="Y227" s="338"/>
      <c r="Z227" s="387"/>
      <c r="AA227" s="387"/>
      <c r="AB227" s="387"/>
      <c r="AC227" s="387"/>
      <c r="AD227" s="387"/>
      <c r="AH227" s="338"/>
    </row>
    <row r="228" spans="1:34" s="312" customFormat="1" ht="25.5">
      <c r="A228" s="437"/>
      <c r="B228" s="323"/>
      <c r="C228" s="323" t="s">
        <v>827</v>
      </c>
      <c r="D228" s="323"/>
      <c r="E228" s="327"/>
      <c r="F228" s="371" t="s">
        <v>276</v>
      </c>
      <c r="G228" s="337"/>
      <c r="H228" s="337"/>
      <c r="I228" s="339"/>
      <c r="J228" s="338" t="s">
        <v>284</v>
      </c>
      <c r="K228" s="339" t="s">
        <v>744</v>
      </c>
      <c r="L228" s="338"/>
      <c r="M228" s="338" t="s">
        <v>483</v>
      </c>
      <c r="N228" s="338"/>
      <c r="O228" s="338"/>
      <c r="P228" s="338"/>
      <c r="Q228" s="338"/>
      <c r="R228" s="338"/>
      <c r="S228" s="338"/>
      <c r="T228" s="338"/>
      <c r="U228" s="338">
        <v>0</v>
      </c>
      <c r="V228" s="338"/>
      <c r="W228" s="338"/>
      <c r="X228" s="338"/>
      <c r="Y228" s="338"/>
      <c r="Z228" s="387"/>
      <c r="AA228" s="387"/>
      <c r="AB228" s="387"/>
      <c r="AC228" s="387"/>
      <c r="AD228" s="387"/>
      <c r="AH228" s="338"/>
    </row>
    <row r="229" spans="1:34" s="312" customFormat="1" ht="38.25">
      <c r="A229" s="437"/>
      <c r="B229" s="323"/>
      <c r="C229" s="323" t="s">
        <v>830</v>
      </c>
      <c r="D229" s="323"/>
      <c r="E229" s="327"/>
      <c r="F229" s="371" t="s">
        <v>276</v>
      </c>
      <c r="G229" s="337"/>
      <c r="H229" s="337"/>
      <c r="I229" s="339" t="s">
        <v>273</v>
      </c>
      <c r="J229" s="338" t="s">
        <v>286</v>
      </c>
      <c r="K229" s="339" t="s">
        <v>744</v>
      </c>
      <c r="L229" s="338"/>
      <c r="M229" s="338" t="s">
        <v>483</v>
      </c>
      <c r="N229" s="338"/>
      <c r="O229" s="338"/>
      <c r="P229" s="338"/>
      <c r="Q229" s="338"/>
      <c r="R229" s="338"/>
      <c r="S229" s="338"/>
      <c r="T229" s="338"/>
      <c r="U229" s="338">
        <v>0</v>
      </c>
      <c r="V229" s="338"/>
      <c r="W229" s="338"/>
      <c r="X229" s="338"/>
      <c r="Y229" s="338"/>
      <c r="Z229" s="387"/>
      <c r="AA229" s="387"/>
      <c r="AB229" s="387"/>
      <c r="AC229" s="387"/>
      <c r="AD229" s="387"/>
      <c r="AH229" s="338"/>
    </row>
    <row r="230" spans="1:34" s="447" customFormat="1" ht="51">
      <c r="A230" s="512">
        <v>31</v>
      </c>
      <c r="B230" s="513" t="s">
        <v>833</v>
      </c>
      <c r="C230" s="513" t="s">
        <v>822</v>
      </c>
      <c r="D230" s="513"/>
      <c r="E230" s="513"/>
      <c r="F230" s="514"/>
      <c r="G230" s="515"/>
      <c r="H230" s="515"/>
      <c r="I230" s="515" t="s">
        <v>273</v>
      </c>
      <c r="J230" s="515"/>
      <c r="K230" s="515"/>
      <c r="L230" s="515"/>
      <c r="M230" s="515" t="s">
        <v>483</v>
      </c>
      <c r="N230" s="515"/>
      <c r="O230" s="515"/>
      <c r="P230" s="515"/>
      <c r="Q230" s="515"/>
      <c r="R230" s="515"/>
      <c r="S230" s="515"/>
      <c r="T230" s="515"/>
      <c r="U230" s="515">
        <v>0</v>
      </c>
      <c r="V230" s="515"/>
      <c r="W230" s="515"/>
      <c r="X230" s="515"/>
      <c r="Y230" s="515"/>
      <c r="Z230" s="516"/>
      <c r="AA230" s="516"/>
      <c r="AB230" s="516"/>
      <c r="AC230" s="516"/>
      <c r="AD230" s="516"/>
      <c r="AE230" s="517"/>
      <c r="AF230" s="517"/>
      <c r="AG230" s="517"/>
      <c r="AH230" s="515"/>
    </row>
    <row r="231" spans="1:34" s="352" customFormat="1" ht="38.25">
      <c r="A231" s="437"/>
      <c r="B231" s="323" t="s">
        <v>380</v>
      </c>
      <c r="C231" s="323" t="s">
        <v>381</v>
      </c>
      <c r="D231" s="323"/>
      <c r="E231" s="323"/>
      <c r="F231" s="371" t="s">
        <v>276</v>
      </c>
      <c r="G231" s="339"/>
      <c r="H231" s="339"/>
      <c r="I231" s="339" t="s">
        <v>273</v>
      </c>
      <c r="J231" s="339" t="s">
        <v>286</v>
      </c>
      <c r="K231" s="507"/>
      <c r="L231" s="339"/>
      <c r="M231" s="339" t="s">
        <v>483</v>
      </c>
      <c r="N231" s="339"/>
      <c r="O231" s="339"/>
      <c r="P231" s="338"/>
      <c r="Q231" s="339"/>
      <c r="R231" s="339"/>
      <c r="S231" s="339"/>
      <c r="T231" s="339"/>
      <c r="U231" s="338">
        <v>0</v>
      </c>
      <c r="V231" s="339"/>
      <c r="W231" s="339"/>
      <c r="X231" s="338"/>
      <c r="Y231" s="339"/>
      <c r="Z231" s="386"/>
      <c r="AA231" s="386"/>
      <c r="AB231" s="386"/>
      <c r="AC231" s="386"/>
      <c r="AD231" s="386"/>
      <c r="AE231" s="351"/>
      <c r="AF231" s="351"/>
      <c r="AG231" s="351"/>
      <c r="AH231" s="339"/>
    </row>
    <row r="232" spans="1:34" ht="51">
      <c r="A232" s="437"/>
      <c r="B232" s="323" t="s">
        <v>386</v>
      </c>
      <c r="C232" s="323" t="s">
        <v>837</v>
      </c>
      <c r="D232" s="323"/>
      <c r="E232" s="327"/>
      <c r="F232" s="371" t="s">
        <v>276</v>
      </c>
      <c r="G232" s="337"/>
      <c r="H232" s="337"/>
      <c r="I232" s="339"/>
      <c r="J232" s="338" t="s">
        <v>286</v>
      </c>
      <c r="K232" s="508"/>
      <c r="L232" s="338"/>
      <c r="M232" s="338" t="s">
        <v>483</v>
      </c>
      <c r="N232" s="338"/>
      <c r="O232" s="338"/>
      <c r="P232" s="338"/>
      <c r="Q232" s="338"/>
      <c r="R232" s="338"/>
      <c r="S232" s="338"/>
      <c r="T232" s="338"/>
      <c r="U232" s="338">
        <v>0</v>
      </c>
      <c r="V232" s="338"/>
      <c r="W232" s="338"/>
      <c r="X232" s="338"/>
      <c r="Y232" s="338"/>
      <c r="Z232" s="387"/>
      <c r="AA232" s="387"/>
      <c r="AB232" s="387"/>
      <c r="AC232" s="387"/>
      <c r="AD232" s="387"/>
      <c r="AE232" s="312"/>
      <c r="AF232" s="312"/>
      <c r="AG232" s="312"/>
      <c r="AH232" s="338"/>
    </row>
    <row r="233" spans="1:34" ht="38.25">
      <c r="A233" s="437"/>
      <c r="B233" s="323" t="s">
        <v>823</v>
      </c>
      <c r="C233" s="323" t="s">
        <v>824</v>
      </c>
      <c r="D233" s="498" t="s">
        <v>951</v>
      </c>
      <c r="E233" s="327"/>
      <c r="F233" s="371" t="s">
        <v>276</v>
      </c>
      <c r="G233" s="337"/>
      <c r="H233" s="337"/>
      <c r="I233" s="339"/>
      <c r="J233" s="338"/>
      <c r="K233" s="338"/>
      <c r="L233" s="338"/>
      <c r="M233" s="338"/>
      <c r="N233" s="338"/>
      <c r="O233" s="338"/>
      <c r="P233" s="338"/>
      <c r="Q233" s="338"/>
      <c r="R233" s="338"/>
      <c r="S233" s="338"/>
      <c r="T233" s="338"/>
      <c r="U233" s="338">
        <v>0</v>
      </c>
      <c r="V233" s="338"/>
      <c r="W233" s="338"/>
      <c r="X233" s="338"/>
      <c r="Y233" s="338"/>
      <c r="Z233" s="387"/>
      <c r="AA233" s="387"/>
      <c r="AB233" s="387"/>
      <c r="AC233" s="387"/>
      <c r="AD233" s="387"/>
      <c r="AE233" s="312"/>
      <c r="AF233" s="312"/>
      <c r="AG233" s="312"/>
      <c r="AH233" s="338"/>
    </row>
    <row r="234" spans="1:34" ht="38.25">
      <c r="A234" s="437"/>
      <c r="B234" s="323" t="s">
        <v>825</v>
      </c>
      <c r="C234" s="323" t="s">
        <v>826</v>
      </c>
      <c r="D234" s="323"/>
      <c r="E234" s="327"/>
      <c r="F234" s="371" t="s">
        <v>276</v>
      </c>
      <c r="G234" s="337"/>
      <c r="H234" s="337"/>
      <c r="I234" s="339"/>
      <c r="J234" s="338"/>
      <c r="K234" s="338"/>
      <c r="L234" s="338"/>
      <c r="M234" s="338"/>
      <c r="N234" s="338"/>
      <c r="O234" s="338"/>
      <c r="P234" s="338"/>
      <c r="Q234" s="338"/>
      <c r="R234" s="338"/>
      <c r="S234" s="338"/>
      <c r="T234" s="338"/>
      <c r="U234" s="338">
        <v>0</v>
      </c>
      <c r="V234" s="338"/>
      <c r="W234" s="338"/>
      <c r="X234" s="338"/>
      <c r="Y234" s="338"/>
      <c r="Z234" s="387"/>
      <c r="AA234" s="387"/>
      <c r="AB234" s="387"/>
      <c r="AC234" s="387"/>
      <c r="AD234" s="387"/>
      <c r="AE234" s="312"/>
      <c r="AF234" s="312"/>
      <c r="AG234" s="312"/>
      <c r="AH234" s="338"/>
    </row>
    <row r="235" spans="1:34">
      <c r="A235" s="437"/>
      <c r="B235" s="323"/>
      <c r="C235" s="323"/>
      <c r="D235" s="323"/>
      <c r="E235" s="323"/>
      <c r="F235" s="371"/>
      <c r="G235" s="339"/>
      <c r="H235" s="339"/>
      <c r="I235" s="339"/>
      <c r="J235" s="339"/>
      <c r="K235" s="338"/>
      <c r="L235" s="338"/>
      <c r="M235" s="338"/>
      <c r="N235" s="338"/>
      <c r="O235" s="338"/>
      <c r="P235" s="338"/>
      <c r="Q235" s="338"/>
      <c r="R235" s="338"/>
      <c r="S235" s="338"/>
      <c r="T235" s="338"/>
      <c r="U235" s="338"/>
      <c r="V235" s="338"/>
      <c r="W235" s="338"/>
      <c r="X235" s="338"/>
      <c r="Y235" s="338"/>
      <c r="Z235" s="353"/>
      <c r="AA235" s="353"/>
      <c r="AB235" s="353"/>
      <c r="AC235" s="353"/>
      <c r="AD235" s="353"/>
      <c r="AE235" s="312"/>
      <c r="AF235" s="312"/>
      <c r="AG235" s="312"/>
      <c r="AH235" s="338"/>
    </row>
    <row r="236" spans="1:34" ht="18.75" thickBot="1">
      <c r="A236" s="474"/>
      <c r="B236" s="475"/>
      <c r="C236" s="475"/>
      <c r="D236" s="475"/>
      <c r="E236" s="475"/>
      <c r="F236" s="476"/>
      <c r="G236" s="477"/>
      <c r="H236" s="477"/>
      <c r="I236" s="477"/>
      <c r="J236" s="477"/>
      <c r="K236" s="477"/>
      <c r="L236" s="477"/>
      <c r="M236" s="477"/>
      <c r="N236" s="477"/>
      <c r="O236" s="477"/>
      <c r="P236" s="477"/>
      <c r="Q236" s="477"/>
      <c r="R236" s="477"/>
      <c r="S236" s="477"/>
      <c r="T236" s="477"/>
      <c r="U236" s="477"/>
      <c r="V236" s="477"/>
      <c r="W236" s="477"/>
      <c r="X236" s="477"/>
      <c r="Y236" s="477"/>
      <c r="Z236" s="491"/>
      <c r="AA236" s="491"/>
      <c r="AB236" s="491"/>
      <c r="AC236" s="491"/>
      <c r="AD236" s="491"/>
      <c r="AE236" s="466"/>
      <c r="AF236" s="466"/>
      <c r="AG236" s="466"/>
      <c r="AH236" s="482"/>
    </row>
    <row r="237" spans="1:34" s="104" customFormat="1" ht="16.5" thickTop="1">
      <c r="A237" s="500" t="s">
        <v>838</v>
      </c>
      <c r="B237" s="325"/>
      <c r="C237" s="325"/>
      <c r="D237" s="325"/>
      <c r="E237" s="325"/>
      <c r="F237" s="372"/>
      <c r="G237" s="340"/>
      <c r="H237" s="340"/>
      <c r="I237" s="340"/>
      <c r="J237" s="340"/>
      <c r="K237" s="340"/>
      <c r="L237" s="340"/>
      <c r="M237" s="340"/>
      <c r="N237" s="340"/>
      <c r="O237" s="340"/>
      <c r="P237" s="340"/>
      <c r="Q237" s="340"/>
      <c r="R237" s="340"/>
      <c r="S237" s="340"/>
      <c r="T237" s="340"/>
      <c r="U237" s="340"/>
      <c r="V237" s="340"/>
      <c r="W237" s="340"/>
      <c r="X237" s="340"/>
      <c r="Y237" s="340"/>
      <c r="Z237" s="358"/>
      <c r="AA237" s="358"/>
      <c r="AB237" s="358"/>
      <c r="AC237" s="358"/>
      <c r="AD237" s="358"/>
      <c r="AE237" s="309"/>
      <c r="AF237" s="310"/>
      <c r="AG237" s="311"/>
      <c r="AH237" s="492"/>
    </row>
    <row r="238" spans="1:34">
      <c r="A238" s="474"/>
      <c r="B238" s="502" t="s">
        <v>839</v>
      </c>
      <c r="C238" s="475"/>
      <c r="D238" s="475"/>
      <c r="E238" s="475"/>
      <c r="F238" s="476"/>
      <c r="G238" s="477"/>
      <c r="H238" s="477"/>
      <c r="I238" s="477"/>
      <c r="J238" s="477"/>
      <c r="K238" s="477"/>
      <c r="L238" s="477"/>
      <c r="M238" s="477"/>
      <c r="N238" s="477"/>
      <c r="O238" s="477"/>
      <c r="P238" s="477"/>
      <c r="Q238" s="477"/>
      <c r="R238" s="477"/>
      <c r="S238" s="477"/>
      <c r="T238" s="477"/>
      <c r="U238" s="477"/>
      <c r="V238" s="477"/>
      <c r="W238" s="477"/>
      <c r="X238" s="477"/>
      <c r="Y238" s="477"/>
      <c r="Z238" s="491"/>
      <c r="AA238" s="491"/>
      <c r="AB238" s="491"/>
      <c r="AC238" s="491"/>
      <c r="AD238" s="491"/>
      <c r="AE238" s="466"/>
      <c r="AF238" s="466"/>
      <c r="AG238" s="466"/>
      <c r="AH238" s="482"/>
    </row>
    <row r="239" spans="1:34" s="447" customFormat="1" ht="38.25">
      <c r="A239" s="441">
        <v>32</v>
      </c>
      <c r="B239" s="442" t="s">
        <v>952</v>
      </c>
      <c r="C239" s="442" t="s">
        <v>650</v>
      </c>
      <c r="D239" s="442"/>
      <c r="E239" s="442"/>
      <c r="F239" s="443"/>
      <c r="G239" s="444"/>
      <c r="H239" s="444"/>
      <c r="I239" s="444"/>
      <c r="J239" s="444"/>
      <c r="K239" s="444"/>
      <c r="L239" s="444"/>
      <c r="M239" s="444"/>
      <c r="N239" s="444"/>
      <c r="O239" s="444"/>
      <c r="P239" s="444"/>
      <c r="Q239" s="444"/>
      <c r="R239" s="444"/>
      <c r="S239" s="444"/>
      <c r="T239" s="444"/>
      <c r="U239" s="444"/>
      <c r="V239" s="444"/>
      <c r="W239" s="444"/>
      <c r="X239" s="444"/>
      <c r="Y239" s="444"/>
      <c r="Z239" s="445"/>
      <c r="AA239" s="445"/>
      <c r="AB239" s="445"/>
      <c r="AC239" s="445"/>
      <c r="AD239" s="445"/>
      <c r="AE239" s="446"/>
      <c r="AF239" s="446"/>
      <c r="AG239" s="446"/>
      <c r="AH239" s="444"/>
    </row>
    <row r="240" spans="1:34" s="352" customFormat="1" ht="25.5" outlineLevel="1">
      <c r="A240" s="437"/>
      <c r="B240" s="323" t="s">
        <v>364</v>
      </c>
      <c r="C240" s="323" t="s">
        <v>840</v>
      </c>
      <c r="D240" s="323"/>
      <c r="E240" s="323"/>
      <c r="F240" s="371" t="s">
        <v>275</v>
      </c>
      <c r="G240" s="339" t="s">
        <v>273</v>
      </c>
      <c r="H240" s="339"/>
      <c r="I240" s="339" t="s">
        <v>273</v>
      </c>
      <c r="J240" s="339" t="s">
        <v>287</v>
      </c>
      <c r="K240" s="339" t="s">
        <v>366</v>
      </c>
      <c r="L240" s="339"/>
      <c r="M240" s="339" t="s">
        <v>483</v>
      </c>
      <c r="N240" s="339"/>
      <c r="O240" s="339"/>
      <c r="P240" s="338"/>
      <c r="Q240" s="339"/>
      <c r="R240" s="339"/>
      <c r="S240" s="339"/>
      <c r="T240" s="339"/>
      <c r="U240" s="338">
        <v>0</v>
      </c>
      <c r="V240" s="339" t="s">
        <v>362</v>
      </c>
      <c r="W240" s="339" t="s">
        <v>362</v>
      </c>
      <c r="X240" s="338"/>
      <c r="Y240" s="339"/>
      <c r="Z240" s="356"/>
      <c r="AA240" s="356"/>
      <c r="AB240" s="356"/>
      <c r="AC240" s="356"/>
      <c r="AD240" s="356"/>
      <c r="AE240" s="351"/>
      <c r="AF240" s="351"/>
      <c r="AG240" s="351"/>
      <c r="AH240" s="339"/>
    </row>
    <row r="241" spans="1:34" s="352" customFormat="1" ht="38.25" outlineLevel="1">
      <c r="A241" s="437"/>
      <c r="B241" s="323"/>
      <c r="C241" s="323" t="s">
        <v>953</v>
      </c>
      <c r="D241" s="323"/>
      <c r="E241" s="323"/>
      <c r="F241" s="371" t="s">
        <v>275</v>
      </c>
      <c r="G241" s="339" t="s">
        <v>273</v>
      </c>
      <c r="H241" s="339"/>
      <c r="I241" s="339" t="s">
        <v>273</v>
      </c>
      <c r="J241" s="339" t="s">
        <v>286</v>
      </c>
      <c r="K241" s="339" t="s">
        <v>39</v>
      </c>
      <c r="L241" s="339"/>
      <c r="M241" s="339" t="s">
        <v>483</v>
      </c>
      <c r="N241" s="339"/>
      <c r="O241" s="339"/>
      <c r="P241" s="338"/>
      <c r="Q241" s="339"/>
      <c r="R241" s="339"/>
      <c r="S241" s="339"/>
      <c r="T241" s="339"/>
      <c r="U241" s="338">
        <v>0</v>
      </c>
      <c r="V241" s="339"/>
      <c r="W241" s="339"/>
      <c r="X241" s="338"/>
      <c r="Y241" s="339"/>
      <c r="Z241" s="356"/>
      <c r="AA241" s="356"/>
      <c r="AB241" s="356"/>
      <c r="AC241" s="356"/>
      <c r="AD241" s="356"/>
      <c r="AE241" s="351"/>
      <c r="AF241" s="351"/>
      <c r="AG241" s="351"/>
      <c r="AH241" s="339"/>
    </row>
    <row r="242" spans="1:34" ht="38.25">
      <c r="A242" s="437"/>
      <c r="B242" s="323" t="s">
        <v>954</v>
      </c>
      <c r="C242" s="324" t="s">
        <v>955</v>
      </c>
      <c r="D242" s="324"/>
      <c r="E242" s="327"/>
      <c r="F242" s="371" t="s">
        <v>275</v>
      </c>
      <c r="G242" s="338"/>
      <c r="H242" s="338"/>
      <c r="I242" s="339"/>
      <c r="J242" s="338" t="s">
        <v>285</v>
      </c>
      <c r="K242" s="338"/>
      <c r="L242" s="338"/>
      <c r="M242" s="338"/>
      <c r="N242" s="338"/>
      <c r="O242" s="338"/>
      <c r="P242" s="338"/>
      <c r="Q242" s="338"/>
      <c r="R242" s="338"/>
      <c r="S242" s="338"/>
      <c r="T242" s="338"/>
      <c r="U242" s="338">
        <v>0</v>
      </c>
      <c r="V242" s="338"/>
      <c r="W242" s="338"/>
      <c r="X242" s="338"/>
      <c r="Y242" s="338"/>
      <c r="Z242" s="353"/>
      <c r="AA242" s="353"/>
      <c r="AB242" s="353"/>
      <c r="AC242" s="353"/>
      <c r="AD242" s="353"/>
      <c r="AE242" s="312"/>
      <c r="AF242" s="312"/>
      <c r="AG242" s="312"/>
      <c r="AH242" s="338"/>
    </row>
    <row r="243" spans="1:34" s="447" customFormat="1" ht="25.5">
      <c r="A243" s="441">
        <v>33</v>
      </c>
      <c r="B243" s="442" t="s">
        <v>956</v>
      </c>
      <c r="C243" s="442" t="s">
        <v>957</v>
      </c>
      <c r="D243" s="442"/>
      <c r="E243" s="448"/>
      <c r="F243" s="443"/>
      <c r="G243" s="444"/>
      <c r="H243" s="444"/>
      <c r="I243" s="444"/>
      <c r="J243" s="444"/>
      <c r="K243" s="444"/>
      <c r="L243" s="444"/>
      <c r="M243" s="444"/>
      <c r="N243" s="444"/>
      <c r="O243" s="444"/>
      <c r="P243" s="444"/>
      <c r="Q243" s="444"/>
      <c r="R243" s="444"/>
      <c r="S243" s="444"/>
      <c r="T243" s="444"/>
      <c r="U243" s="444"/>
      <c r="V243" s="444"/>
      <c r="W243" s="444"/>
      <c r="X243" s="444"/>
      <c r="Y243" s="444"/>
      <c r="Z243" s="445"/>
      <c r="AA243" s="445"/>
      <c r="AB243" s="445"/>
      <c r="AC243" s="445"/>
      <c r="AD243" s="445"/>
      <c r="AE243" s="446"/>
      <c r="AF243" s="446"/>
      <c r="AG243" s="446"/>
      <c r="AH243" s="444"/>
    </row>
    <row r="244" spans="1:34" ht="38.25">
      <c r="A244" s="437"/>
      <c r="B244" s="323" t="s">
        <v>376</v>
      </c>
      <c r="C244" s="324" t="s">
        <v>377</v>
      </c>
      <c r="D244" s="324"/>
      <c r="E244" s="327"/>
      <c r="F244" s="371" t="s">
        <v>275</v>
      </c>
      <c r="G244" s="338"/>
      <c r="H244" s="338"/>
      <c r="I244" s="339" t="s">
        <v>273</v>
      </c>
      <c r="J244" s="338" t="s">
        <v>286</v>
      </c>
      <c r="K244" s="338"/>
      <c r="L244" s="338"/>
      <c r="M244" s="338" t="s">
        <v>483</v>
      </c>
      <c r="N244" s="338"/>
      <c r="O244" s="338"/>
      <c r="P244" s="338"/>
      <c r="Q244" s="338"/>
      <c r="R244" s="338"/>
      <c r="S244" s="338"/>
      <c r="T244" s="338"/>
      <c r="U244" s="338">
        <v>0</v>
      </c>
      <c r="V244" s="338"/>
      <c r="W244" s="338"/>
      <c r="X244" s="338"/>
      <c r="Y244" s="338"/>
      <c r="Z244" s="353"/>
      <c r="AA244" s="353"/>
      <c r="AB244" s="353"/>
      <c r="AC244" s="353"/>
      <c r="AD244" s="353"/>
      <c r="AE244" s="312"/>
      <c r="AF244" s="312"/>
      <c r="AG244" s="312"/>
      <c r="AH244" s="338"/>
    </row>
    <row r="245" spans="1:34" ht="25.5">
      <c r="A245" s="437"/>
      <c r="B245" s="323" t="s">
        <v>367</v>
      </c>
      <c r="C245" s="324" t="s">
        <v>368</v>
      </c>
      <c r="D245" s="324" t="s">
        <v>963</v>
      </c>
      <c r="E245" s="327"/>
      <c r="F245" s="371" t="s">
        <v>275</v>
      </c>
      <c r="G245" s="338" t="s">
        <v>273</v>
      </c>
      <c r="H245" s="338"/>
      <c r="I245" s="339"/>
      <c r="J245" s="338" t="s">
        <v>287</v>
      </c>
      <c r="K245" s="339" t="s">
        <v>366</v>
      </c>
      <c r="L245" s="338"/>
      <c r="M245" s="338" t="s">
        <v>483</v>
      </c>
      <c r="N245" s="338"/>
      <c r="O245" s="338"/>
      <c r="P245" s="338"/>
      <c r="Q245" s="338"/>
      <c r="R245" s="338" t="s">
        <v>280</v>
      </c>
      <c r="S245" s="338"/>
      <c r="T245" s="338"/>
      <c r="U245" s="338">
        <v>0</v>
      </c>
      <c r="V245" s="339" t="s">
        <v>362</v>
      </c>
      <c r="W245" s="339" t="s">
        <v>369</v>
      </c>
      <c r="X245" s="338"/>
      <c r="Y245" s="338"/>
      <c r="Z245" s="353"/>
      <c r="AA245" s="353"/>
      <c r="AB245" s="353"/>
      <c r="AC245" s="353"/>
      <c r="AD245" s="353"/>
      <c r="AE245" s="312"/>
      <c r="AF245" s="312"/>
      <c r="AG245" s="312"/>
      <c r="AH245" s="338"/>
    </row>
    <row r="246" spans="1:34" s="437" customFormat="1">
      <c r="D246" s="495" t="s">
        <v>958</v>
      </c>
    </row>
    <row r="247" spans="1:34" s="437" customFormat="1">
      <c r="D247" s="495" t="s">
        <v>959</v>
      </c>
    </row>
    <row r="248" spans="1:34" s="447" customFormat="1" ht="38.25">
      <c r="A248" s="441">
        <v>34</v>
      </c>
      <c r="B248" s="488" t="s">
        <v>653</v>
      </c>
      <c r="C248" s="442" t="s">
        <v>654</v>
      </c>
      <c r="D248" s="442"/>
      <c r="E248" s="442"/>
      <c r="F248" s="443"/>
      <c r="G248" s="444"/>
      <c r="H248" s="444"/>
      <c r="I248" s="444"/>
      <c r="J248" s="444"/>
      <c r="K248" s="444"/>
      <c r="L248" s="444"/>
      <c r="M248" s="444" t="s">
        <v>486</v>
      </c>
      <c r="N248" s="444"/>
      <c r="O248" s="444"/>
      <c r="P248" s="444"/>
      <c r="Q248" s="444"/>
      <c r="R248" s="444"/>
      <c r="S248" s="444"/>
      <c r="T248" s="444"/>
      <c r="U248" s="444">
        <v>0</v>
      </c>
      <c r="V248" s="444"/>
      <c r="W248" s="444"/>
      <c r="X248" s="444"/>
      <c r="Y248" s="444"/>
      <c r="Z248" s="445"/>
      <c r="AA248" s="445"/>
      <c r="AB248" s="445"/>
      <c r="AC248" s="445"/>
      <c r="AD248" s="445"/>
      <c r="AE248" s="446"/>
      <c r="AF248" s="446"/>
      <c r="AG248" s="446"/>
      <c r="AH248" s="444"/>
    </row>
    <row r="249" spans="1:34" ht="25.5">
      <c r="A249" s="437"/>
      <c r="B249" s="323" t="s">
        <v>423</v>
      </c>
      <c r="C249" s="323"/>
      <c r="D249" s="323"/>
      <c r="E249" s="323"/>
      <c r="F249" s="371" t="s">
        <v>275</v>
      </c>
      <c r="G249" s="338" t="s">
        <v>273</v>
      </c>
      <c r="H249" s="338"/>
      <c r="I249" s="339"/>
      <c r="J249" s="338" t="s">
        <v>285</v>
      </c>
      <c r="K249" s="339" t="s">
        <v>465</v>
      </c>
      <c r="L249" s="338"/>
      <c r="M249" s="338" t="s">
        <v>483</v>
      </c>
      <c r="N249" s="338"/>
      <c r="O249" s="338"/>
      <c r="P249" s="338"/>
      <c r="Q249" s="338"/>
      <c r="R249" s="338"/>
      <c r="S249" s="338"/>
      <c r="T249" s="338"/>
      <c r="U249" s="338">
        <v>0</v>
      </c>
      <c r="V249" s="338"/>
      <c r="W249" s="338"/>
      <c r="X249" s="338"/>
      <c r="Y249" s="338"/>
      <c r="Z249" s="353"/>
      <c r="AA249" s="353"/>
      <c r="AB249" s="353"/>
      <c r="AC249" s="353"/>
      <c r="AD249" s="353"/>
      <c r="AE249" s="312"/>
      <c r="AF249" s="312"/>
      <c r="AG249" s="312"/>
      <c r="AH249" s="338"/>
    </row>
    <row r="250" spans="1:34" ht="38.25">
      <c r="A250" s="437"/>
      <c r="B250" s="434" t="s">
        <v>463</v>
      </c>
      <c r="C250" s="323" t="s">
        <v>462</v>
      </c>
      <c r="D250" s="324" t="s">
        <v>964</v>
      </c>
      <c r="E250" s="323"/>
      <c r="F250" s="371" t="s">
        <v>275</v>
      </c>
      <c r="G250" s="338" t="s">
        <v>273</v>
      </c>
      <c r="H250" s="338"/>
      <c r="I250" s="339"/>
      <c r="J250" s="338" t="s">
        <v>288</v>
      </c>
      <c r="K250" s="339" t="s">
        <v>464</v>
      </c>
      <c r="L250" s="338"/>
      <c r="M250" s="338" t="s">
        <v>486</v>
      </c>
      <c r="N250" s="338"/>
      <c r="O250" s="338"/>
      <c r="P250" s="338"/>
      <c r="Q250" s="338"/>
      <c r="R250" s="338"/>
      <c r="S250" s="338"/>
      <c r="T250" s="338"/>
      <c r="U250" s="338">
        <v>0</v>
      </c>
      <c r="V250" s="338"/>
      <c r="W250" s="338"/>
      <c r="X250" s="338"/>
      <c r="Y250" s="338"/>
      <c r="Z250" s="353"/>
      <c r="AA250" s="353"/>
      <c r="AB250" s="353"/>
      <c r="AC250" s="353"/>
      <c r="AD250" s="353"/>
      <c r="AE250" s="312"/>
      <c r="AF250" s="312"/>
      <c r="AG250" s="312"/>
      <c r="AH250" s="338"/>
    </row>
    <row r="251" spans="1:34" s="437" customFormat="1">
      <c r="D251" s="495" t="s">
        <v>960</v>
      </c>
    </row>
    <row r="252" spans="1:34" s="437" customFormat="1">
      <c r="D252" s="495" t="s">
        <v>961</v>
      </c>
    </row>
    <row r="253" spans="1:34" s="437" customFormat="1">
      <c r="D253" s="495" t="s">
        <v>962</v>
      </c>
    </row>
    <row r="254" spans="1:34">
      <c r="A254" s="437"/>
      <c r="B254" s="323"/>
      <c r="C254" s="323"/>
      <c r="D254" s="323"/>
      <c r="E254" s="323"/>
      <c r="F254" s="371"/>
      <c r="G254" s="339"/>
      <c r="H254" s="339"/>
      <c r="I254" s="339"/>
      <c r="J254" s="339"/>
      <c r="K254" s="338"/>
      <c r="L254" s="338"/>
      <c r="M254" s="338"/>
      <c r="N254" s="338"/>
      <c r="O254" s="338"/>
      <c r="P254" s="338"/>
      <c r="Q254" s="338"/>
      <c r="R254" s="338"/>
      <c r="S254" s="338"/>
      <c r="T254" s="338"/>
      <c r="U254" s="338"/>
      <c r="V254" s="338"/>
      <c r="W254" s="338"/>
      <c r="X254" s="338"/>
      <c r="Y254" s="338"/>
      <c r="Z254" s="353"/>
      <c r="AA254" s="353"/>
      <c r="AB254" s="353"/>
      <c r="AC254" s="353"/>
      <c r="AD254" s="353"/>
      <c r="AE254" s="312"/>
      <c r="AF254" s="312"/>
      <c r="AG254" s="312"/>
      <c r="AH254" s="338"/>
    </row>
    <row r="255" spans="1:34" ht="18.75" thickBot="1">
      <c r="A255" s="474"/>
      <c r="B255" s="475"/>
      <c r="C255" s="475"/>
      <c r="D255" s="475"/>
      <c r="E255" s="475"/>
      <c r="F255" s="476"/>
      <c r="G255" s="477"/>
      <c r="H255" s="477"/>
      <c r="I255" s="477"/>
      <c r="J255" s="477"/>
      <c r="K255" s="477"/>
      <c r="L255" s="477"/>
      <c r="M255" s="477"/>
      <c r="N255" s="477"/>
      <c r="O255" s="477"/>
      <c r="P255" s="477"/>
      <c r="Q255" s="477"/>
      <c r="R255" s="477"/>
      <c r="S255" s="477"/>
      <c r="T255" s="477"/>
      <c r="U255" s="477"/>
      <c r="V255" s="477"/>
      <c r="W255" s="477"/>
      <c r="X255" s="477"/>
      <c r="Y255" s="477"/>
      <c r="Z255" s="491"/>
      <c r="AA255" s="491"/>
      <c r="AB255" s="491"/>
      <c r="AC255" s="491"/>
      <c r="AD255" s="491"/>
      <c r="AE255" s="466"/>
      <c r="AF255" s="466"/>
      <c r="AG255" s="466"/>
      <c r="AH255" s="482"/>
    </row>
    <row r="256" spans="1:34" s="104" customFormat="1" ht="16.5" thickTop="1">
      <c r="A256" s="484" t="s">
        <v>244</v>
      </c>
      <c r="B256" s="325"/>
      <c r="C256" s="325"/>
      <c r="D256" s="325"/>
      <c r="E256" s="325"/>
      <c r="F256" s="372"/>
      <c r="G256" s="340"/>
      <c r="H256" s="340"/>
      <c r="I256" s="340"/>
      <c r="J256" s="340"/>
      <c r="K256" s="340"/>
      <c r="L256" s="340"/>
      <c r="M256" s="340"/>
      <c r="N256" s="340"/>
      <c r="O256" s="340"/>
      <c r="P256" s="340"/>
      <c r="Q256" s="340"/>
      <c r="R256" s="340"/>
      <c r="S256" s="340"/>
      <c r="T256" s="340"/>
      <c r="U256" s="340"/>
      <c r="V256" s="340"/>
      <c r="W256" s="340"/>
      <c r="X256" s="340"/>
      <c r="Y256" s="340"/>
      <c r="Z256" s="358"/>
      <c r="AA256" s="358"/>
      <c r="AB256" s="358"/>
      <c r="AC256" s="358"/>
      <c r="AD256" s="358"/>
      <c r="AE256" s="309"/>
      <c r="AF256" s="310"/>
      <c r="AG256" s="311"/>
      <c r="AH256" s="492"/>
    </row>
    <row r="257" spans="1:34">
      <c r="A257" s="474"/>
      <c r="B257" s="475"/>
      <c r="C257" s="475"/>
      <c r="D257" s="475"/>
      <c r="E257" s="475"/>
      <c r="F257" s="476"/>
      <c r="G257" s="477"/>
      <c r="H257" s="477"/>
      <c r="I257" s="477"/>
      <c r="J257" s="477"/>
      <c r="K257" s="477"/>
      <c r="L257" s="477"/>
      <c r="M257" s="477"/>
      <c r="N257" s="477"/>
      <c r="O257" s="477"/>
      <c r="P257" s="477"/>
      <c r="Q257" s="477"/>
      <c r="R257" s="477"/>
      <c r="S257" s="477"/>
      <c r="T257" s="477"/>
      <c r="U257" s="477"/>
      <c r="V257" s="477"/>
      <c r="W257" s="477"/>
      <c r="X257" s="477"/>
      <c r="Y257" s="477"/>
      <c r="Z257" s="491"/>
      <c r="AA257" s="491"/>
      <c r="AB257" s="491"/>
      <c r="AC257" s="491"/>
      <c r="AD257" s="491"/>
      <c r="AE257" s="466"/>
      <c r="AF257" s="466"/>
      <c r="AG257" s="466"/>
      <c r="AH257" s="482"/>
    </row>
    <row r="258" spans="1:34" ht="12.75">
      <c r="A258" s="503" t="s">
        <v>245</v>
      </c>
      <c r="B258" s="322"/>
      <c r="C258" s="322"/>
      <c r="D258" s="322"/>
      <c r="E258" s="322"/>
      <c r="F258" s="370"/>
      <c r="G258" s="336"/>
      <c r="H258" s="336"/>
      <c r="I258" s="336"/>
      <c r="J258" s="336"/>
      <c r="K258" s="336"/>
      <c r="L258" s="336"/>
      <c r="M258" s="336"/>
      <c r="N258" s="336"/>
      <c r="O258" s="336"/>
      <c r="P258" s="336"/>
      <c r="Q258" s="336"/>
      <c r="R258" s="336"/>
      <c r="S258" s="336"/>
      <c r="T258" s="336"/>
      <c r="U258" s="336"/>
      <c r="V258" s="336"/>
      <c r="W258" s="336"/>
      <c r="X258" s="336"/>
      <c r="Y258" s="336"/>
      <c r="Z258" s="354"/>
      <c r="AA258" s="354"/>
      <c r="AB258" s="354"/>
      <c r="AC258" s="354"/>
      <c r="AD258" s="354"/>
      <c r="AE258" s="314"/>
      <c r="AF258" s="314"/>
      <c r="AG258" s="314"/>
      <c r="AH258" s="487"/>
    </row>
    <row r="259" spans="1:34">
      <c r="A259" s="437"/>
      <c r="B259" s="323"/>
      <c r="C259" s="324"/>
      <c r="D259" s="324"/>
      <c r="E259" s="327"/>
      <c r="F259" s="371"/>
      <c r="G259" s="338"/>
      <c r="H259" s="338"/>
      <c r="I259" s="338"/>
      <c r="J259" s="338"/>
      <c r="K259" s="338"/>
      <c r="L259" s="338"/>
      <c r="M259" s="338"/>
      <c r="N259" s="338"/>
      <c r="O259" s="338"/>
      <c r="P259" s="338"/>
      <c r="Q259" s="338"/>
      <c r="R259" s="338"/>
      <c r="S259" s="338"/>
      <c r="T259" s="338"/>
      <c r="U259" s="337"/>
      <c r="V259" s="338"/>
      <c r="W259" s="338"/>
      <c r="X259" s="338"/>
      <c r="Y259" s="338"/>
      <c r="Z259" s="353"/>
      <c r="AA259" s="353"/>
      <c r="AB259" s="353"/>
      <c r="AC259" s="353"/>
      <c r="AD259" s="353"/>
      <c r="AE259" s="312"/>
      <c r="AF259" s="312"/>
      <c r="AG259" s="312"/>
      <c r="AH259" s="338"/>
    </row>
    <row r="260" spans="1:34" s="447" customFormat="1" ht="25.5">
      <c r="A260" s="441">
        <v>35</v>
      </c>
      <c r="B260" s="488" t="s">
        <v>649</v>
      </c>
      <c r="C260" s="442" t="s">
        <v>331</v>
      </c>
      <c r="D260" s="442"/>
      <c r="E260" s="448"/>
      <c r="F260" s="443"/>
      <c r="G260" s="444"/>
      <c r="H260" s="444"/>
      <c r="I260" s="444"/>
      <c r="J260" s="444"/>
      <c r="K260" s="444"/>
      <c r="L260" s="444"/>
      <c r="M260" s="444"/>
      <c r="N260" s="444"/>
      <c r="O260" s="444"/>
      <c r="P260" s="444"/>
      <c r="Q260" s="444"/>
      <c r="R260" s="444"/>
      <c r="S260" s="444"/>
      <c r="T260" s="444"/>
      <c r="U260" s="444"/>
      <c r="V260" s="444"/>
      <c r="W260" s="444"/>
      <c r="X260" s="444"/>
      <c r="Y260" s="444"/>
      <c r="Z260" s="445"/>
      <c r="AA260" s="445"/>
      <c r="AB260" s="445"/>
      <c r="AC260" s="445"/>
      <c r="AD260" s="445"/>
      <c r="AE260" s="446"/>
      <c r="AF260" s="446"/>
      <c r="AG260" s="446"/>
      <c r="AH260" s="444"/>
    </row>
    <row r="261" spans="1:34" ht="25.5" outlineLevel="1">
      <c r="A261" s="437"/>
      <c r="B261" s="323" t="s">
        <v>330</v>
      </c>
      <c r="C261" s="324" t="s">
        <v>331</v>
      </c>
      <c r="D261" s="324"/>
      <c r="E261" s="327"/>
      <c r="F261" s="371" t="s">
        <v>275</v>
      </c>
      <c r="G261" s="338"/>
      <c r="H261" s="338"/>
      <c r="I261" s="339" t="s">
        <v>273</v>
      </c>
      <c r="J261" s="338" t="s">
        <v>287</v>
      </c>
      <c r="K261" s="339" t="s">
        <v>41</v>
      </c>
      <c r="L261" s="338"/>
      <c r="M261" s="338" t="s">
        <v>483</v>
      </c>
      <c r="N261" s="338"/>
      <c r="O261" s="338"/>
      <c r="P261" s="338"/>
      <c r="Q261" s="338"/>
      <c r="R261" s="338"/>
      <c r="S261" s="338"/>
      <c r="T261" s="338"/>
      <c r="U261" s="338">
        <v>0</v>
      </c>
      <c r="V261" s="339" t="s">
        <v>432</v>
      </c>
      <c r="W261" s="338"/>
      <c r="X261" s="338"/>
      <c r="Y261" s="338"/>
      <c r="Z261" s="353"/>
      <c r="AA261" s="353"/>
      <c r="AB261" s="353"/>
      <c r="AC261" s="353"/>
      <c r="AD261" s="353"/>
      <c r="AE261" s="312"/>
      <c r="AF261" s="312"/>
      <c r="AG261" s="312"/>
      <c r="AH261" s="338"/>
    </row>
    <row r="262" spans="1:34" ht="51" outlineLevel="1">
      <c r="A262" s="437"/>
      <c r="B262" s="323"/>
      <c r="C262" s="323" t="s">
        <v>614</v>
      </c>
      <c r="D262" s="323"/>
      <c r="E262" s="327"/>
      <c r="F262" s="371" t="s">
        <v>275</v>
      </c>
      <c r="G262" s="338"/>
      <c r="H262" s="338"/>
      <c r="I262" s="339" t="s">
        <v>273</v>
      </c>
      <c r="J262" s="338" t="s">
        <v>286</v>
      </c>
      <c r="K262" s="339" t="s">
        <v>666</v>
      </c>
      <c r="L262" s="338"/>
      <c r="M262" s="338" t="s">
        <v>483</v>
      </c>
      <c r="N262" s="338"/>
      <c r="O262" s="338"/>
      <c r="P262" s="338"/>
      <c r="Q262" s="338"/>
      <c r="R262" s="338"/>
      <c r="S262" s="338"/>
      <c r="T262" s="338"/>
      <c r="U262" s="338">
        <v>0</v>
      </c>
      <c r="V262" s="339"/>
      <c r="W262" s="338"/>
      <c r="X262" s="338"/>
      <c r="Y262" s="338"/>
      <c r="Z262" s="353"/>
      <c r="AA262" s="353"/>
      <c r="AB262" s="353"/>
      <c r="AC262" s="353"/>
      <c r="AD262" s="353"/>
      <c r="AE262" s="312"/>
      <c r="AF262" s="312"/>
      <c r="AG262" s="312"/>
      <c r="AH262" s="338"/>
    </row>
    <row r="263" spans="1:34" s="447" customFormat="1" ht="38.25" outlineLevel="1">
      <c r="A263" s="441">
        <v>36</v>
      </c>
      <c r="B263" s="442" t="s">
        <v>425</v>
      </c>
      <c r="C263" s="442" t="s">
        <v>664</v>
      </c>
      <c r="D263" s="442"/>
      <c r="E263" s="448"/>
      <c r="F263" s="443"/>
      <c r="G263" s="444"/>
      <c r="H263" s="444"/>
      <c r="I263" s="444"/>
      <c r="J263" s="444"/>
      <c r="K263" s="444"/>
      <c r="L263" s="444"/>
      <c r="M263" s="444"/>
      <c r="N263" s="444"/>
      <c r="O263" s="444"/>
      <c r="P263" s="444"/>
      <c r="Q263" s="444"/>
      <c r="R263" s="444"/>
      <c r="S263" s="444"/>
      <c r="T263" s="444"/>
      <c r="U263" s="444"/>
      <c r="V263" s="444"/>
      <c r="W263" s="444"/>
      <c r="X263" s="444"/>
      <c r="Y263" s="444"/>
      <c r="Z263" s="445"/>
      <c r="AA263" s="445"/>
      <c r="AB263" s="445"/>
      <c r="AC263" s="445"/>
      <c r="AD263" s="445"/>
      <c r="AE263" s="446"/>
      <c r="AF263" s="446"/>
      <c r="AG263" s="446"/>
      <c r="AH263" s="444"/>
    </row>
    <row r="264" spans="1:34" ht="38.25">
      <c r="A264" s="437"/>
      <c r="B264" s="323" t="s">
        <v>396</v>
      </c>
      <c r="C264" s="324" t="s">
        <v>332</v>
      </c>
      <c r="D264" s="324"/>
      <c r="E264" s="327"/>
      <c r="F264" s="371" t="s">
        <v>275</v>
      </c>
      <c r="G264" s="337"/>
      <c r="H264" s="337"/>
      <c r="I264" s="339" t="s">
        <v>273</v>
      </c>
      <c r="J264" s="338" t="s">
        <v>287</v>
      </c>
      <c r="K264" s="339" t="s">
        <v>41</v>
      </c>
      <c r="L264" s="338"/>
      <c r="M264" s="338" t="s">
        <v>483</v>
      </c>
      <c r="N264" s="338"/>
      <c r="O264" s="338"/>
      <c r="P264" s="338"/>
      <c r="Q264" s="338"/>
      <c r="R264" s="338"/>
      <c r="S264" s="338"/>
      <c r="T264" s="338"/>
      <c r="U264" s="338">
        <v>0</v>
      </c>
      <c r="V264" s="338"/>
      <c r="W264" s="338"/>
      <c r="X264" s="338"/>
      <c r="Y264" s="338"/>
      <c r="Z264" s="353"/>
      <c r="AA264" s="353"/>
      <c r="AB264" s="353"/>
      <c r="AC264" s="353"/>
      <c r="AD264" s="353"/>
      <c r="AE264" s="312"/>
      <c r="AF264" s="312"/>
      <c r="AG264" s="312"/>
      <c r="AH264" s="338"/>
    </row>
    <row r="265" spans="1:34" ht="25.5">
      <c r="A265" s="437"/>
      <c r="B265" s="434" t="s">
        <v>411</v>
      </c>
      <c r="C265" s="323" t="s">
        <v>410</v>
      </c>
      <c r="D265" s="323"/>
      <c r="E265" s="327"/>
      <c r="F265" s="371" t="s">
        <v>275</v>
      </c>
      <c r="G265" s="337"/>
      <c r="H265" s="337"/>
      <c r="I265" s="339" t="s">
        <v>273</v>
      </c>
      <c r="J265" s="338" t="s">
        <v>285</v>
      </c>
      <c r="K265" s="339" t="s">
        <v>666</v>
      </c>
      <c r="L265" s="338"/>
      <c r="M265" s="338" t="s">
        <v>483</v>
      </c>
      <c r="N265" s="338"/>
      <c r="O265" s="338"/>
      <c r="P265" s="338"/>
      <c r="Q265" s="338"/>
      <c r="R265" s="338"/>
      <c r="S265" s="338"/>
      <c r="T265" s="338"/>
      <c r="U265" s="338">
        <v>0</v>
      </c>
      <c r="V265" s="338"/>
      <c r="W265" s="338"/>
      <c r="X265" s="338"/>
      <c r="Y265" s="338"/>
      <c r="Z265" s="353"/>
      <c r="AA265" s="353"/>
      <c r="AB265" s="353"/>
      <c r="AC265" s="353"/>
      <c r="AD265" s="353"/>
      <c r="AE265" s="312"/>
      <c r="AF265" s="312"/>
      <c r="AG265" s="312"/>
      <c r="AH265" s="338"/>
    </row>
    <row r="266" spans="1:34" s="352" customFormat="1" ht="38.25" outlineLevel="1">
      <c r="A266" s="437"/>
      <c r="B266" s="323"/>
      <c r="C266" s="323" t="s">
        <v>621</v>
      </c>
      <c r="D266" s="323"/>
      <c r="E266" s="323"/>
      <c r="F266" s="371" t="s">
        <v>275</v>
      </c>
      <c r="G266" s="339"/>
      <c r="H266" s="339"/>
      <c r="I266" s="339"/>
      <c r="J266" s="339" t="s">
        <v>286</v>
      </c>
      <c r="K266" s="339" t="s">
        <v>623</v>
      </c>
      <c r="L266" s="339"/>
      <c r="M266" s="339" t="s">
        <v>483</v>
      </c>
      <c r="N266" s="339"/>
      <c r="O266" s="339"/>
      <c r="P266" s="338"/>
      <c r="Q266" s="339"/>
      <c r="R266" s="339"/>
      <c r="S266" s="339"/>
      <c r="T266" s="339"/>
      <c r="U266" s="338">
        <v>0</v>
      </c>
      <c r="V266" s="339"/>
      <c r="W266" s="339"/>
      <c r="X266" s="338"/>
      <c r="Y266" s="339"/>
      <c r="Z266" s="356"/>
      <c r="AA266" s="356"/>
      <c r="AB266" s="356"/>
      <c r="AC266" s="356"/>
      <c r="AD266" s="356"/>
      <c r="AE266" s="351"/>
      <c r="AF266" s="351"/>
      <c r="AG266" s="351"/>
      <c r="AH266" s="339"/>
    </row>
    <row r="267" spans="1:34" ht="38.25">
      <c r="A267" s="437"/>
      <c r="B267" s="323" t="s">
        <v>335</v>
      </c>
      <c r="C267" s="324" t="s">
        <v>336</v>
      </c>
      <c r="D267" s="324"/>
      <c r="E267" s="327"/>
      <c r="F267" s="371" t="s">
        <v>275</v>
      </c>
      <c r="G267" s="337"/>
      <c r="H267" s="337"/>
      <c r="I267" s="339" t="s">
        <v>273</v>
      </c>
      <c r="J267" s="338" t="s">
        <v>287</v>
      </c>
      <c r="K267" s="339" t="s">
        <v>41</v>
      </c>
      <c r="L267" s="338"/>
      <c r="M267" s="338" t="s">
        <v>483</v>
      </c>
      <c r="N267" s="338"/>
      <c r="O267" s="338"/>
      <c r="P267" s="338"/>
      <c r="Q267" s="338"/>
      <c r="R267" s="338"/>
      <c r="S267" s="338"/>
      <c r="T267" s="338"/>
      <c r="U267" s="338">
        <v>0</v>
      </c>
      <c r="V267" s="338"/>
      <c r="W267" s="338"/>
      <c r="X267" s="338"/>
      <c r="Y267" s="338"/>
      <c r="Z267" s="353"/>
      <c r="AA267" s="353"/>
      <c r="AB267" s="353"/>
      <c r="AC267" s="353"/>
      <c r="AD267" s="353"/>
      <c r="AE267" s="312"/>
      <c r="AF267" s="312"/>
      <c r="AG267" s="312"/>
      <c r="AH267" s="338"/>
    </row>
    <row r="268" spans="1:34" ht="25.5" outlineLevel="1">
      <c r="A268" s="437"/>
      <c r="B268" s="323" t="s">
        <v>425</v>
      </c>
      <c r="C268" s="323" t="s">
        <v>426</v>
      </c>
      <c r="D268" s="323"/>
      <c r="E268" s="327"/>
      <c r="F268" s="371" t="s">
        <v>275</v>
      </c>
      <c r="G268" s="337"/>
      <c r="H268" s="337"/>
      <c r="I268" s="339"/>
      <c r="J268" s="338" t="s">
        <v>288</v>
      </c>
      <c r="K268" s="339" t="s">
        <v>667</v>
      </c>
      <c r="L268" s="338"/>
      <c r="M268" s="338" t="s">
        <v>483</v>
      </c>
      <c r="N268" s="338"/>
      <c r="O268" s="338"/>
      <c r="P268" s="338"/>
      <c r="Q268" s="338"/>
      <c r="R268" s="338"/>
      <c r="S268" s="338"/>
      <c r="T268" s="338"/>
      <c r="U268" s="338">
        <v>0</v>
      </c>
      <c r="V268" s="338"/>
      <c r="W268" s="338"/>
      <c r="X268" s="338"/>
      <c r="Y268" s="338"/>
      <c r="Z268" s="353"/>
      <c r="AA268" s="353"/>
      <c r="AB268" s="353"/>
      <c r="AC268" s="353"/>
      <c r="AD268" s="353"/>
      <c r="AE268" s="312"/>
      <c r="AF268" s="312"/>
      <c r="AG268" s="312"/>
      <c r="AH268" s="338"/>
    </row>
    <row r="269" spans="1:34" ht="25.5" outlineLevel="1">
      <c r="A269" s="437"/>
      <c r="B269" s="323"/>
      <c r="C269" s="323" t="s">
        <v>427</v>
      </c>
      <c r="D269" s="323"/>
      <c r="E269" s="327"/>
      <c r="F269" s="371" t="s">
        <v>275</v>
      </c>
      <c r="G269" s="337"/>
      <c r="H269" s="337"/>
      <c r="I269" s="339"/>
      <c r="J269" s="338" t="s">
        <v>288</v>
      </c>
      <c r="K269" s="339" t="s">
        <v>41</v>
      </c>
      <c r="L269" s="338"/>
      <c r="M269" s="338" t="s">
        <v>483</v>
      </c>
      <c r="N269" s="338"/>
      <c r="O269" s="338"/>
      <c r="P269" s="338"/>
      <c r="Q269" s="338"/>
      <c r="R269" s="338"/>
      <c r="S269" s="338"/>
      <c r="T269" s="338"/>
      <c r="U269" s="338">
        <v>0</v>
      </c>
      <c r="V269" s="338"/>
      <c r="W269" s="338"/>
      <c r="X269" s="338"/>
      <c r="Y269" s="338"/>
      <c r="Z269" s="353"/>
      <c r="AA269" s="353"/>
      <c r="AB269" s="353"/>
      <c r="AC269" s="353"/>
      <c r="AD269" s="353"/>
      <c r="AE269" s="312"/>
      <c r="AF269" s="312"/>
      <c r="AG269" s="312"/>
      <c r="AH269" s="338"/>
    </row>
    <row r="270" spans="1:34" ht="25.5" outlineLevel="1">
      <c r="A270" s="437"/>
      <c r="B270" s="323"/>
      <c r="C270" s="323" t="s">
        <v>428</v>
      </c>
      <c r="D270" s="323"/>
      <c r="E270" s="327"/>
      <c r="F270" s="371" t="s">
        <v>275</v>
      </c>
      <c r="G270" s="337"/>
      <c r="H270" s="337"/>
      <c r="I270" s="339"/>
      <c r="J270" s="338" t="s">
        <v>288</v>
      </c>
      <c r="K270" s="339" t="s">
        <v>41</v>
      </c>
      <c r="L270" s="338"/>
      <c r="M270" s="338" t="s">
        <v>483</v>
      </c>
      <c r="N270" s="338"/>
      <c r="O270" s="338"/>
      <c r="P270" s="338"/>
      <c r="Q270" s="338"/>
      <c r="R270" s="338"/>
      <c r="S270" s="338"/>
      <c r="T270" s="338"/>
      <c r="U270" s="338">
        <v>0</v>
      </c>
      <c r="V270" s="338"/>
      <c r="W270" s="338"/>
      <c r="X270" s="338"/>
      <c r="Y270" s="338"/>
      <c r="Z270" s="353"/>
      <c r="AA270" s="353"/>
      <c r="AB270" s="353"/>
      <c r="AC270" s="353"/>
      <c r="AD270" s="353"/>
      <c r="AE270" s="312"/>
      <c r="AF270" s="312"/>
      <c r="AG270" s="312"/>
      <c r="AH270" s="338"/>
    </row>
    <row r="271" spans="1:34" ht="25.5" outlineLevel="1">
      <c r="A271" s="437"/>
      <c r="B271" s="323"/>
      <c r="C271" s="323" t="s">
        <v>429</v>
      </c>
      <c r="D271" s="323"/>
      <c r="E271" s="327"/>
      <c r="F271" s="371" t="s">
        <v>275</v>
      </c>
      <c r="G271" s="337"/>
      <c r="H271" s="337"/>
      <c r="I271" s="339"/>
      <c r="J271" s="338" t="s">
        <v>288</v>
      </c>
      <c r="K271" s="339" t="s">
        <v>41</v>
      </c>
      <c r="L271" s="338"/>
      <c r="M271" s="338" t="s">
        <v>483</v>
      </c>
      <c r="N271" s="338"/>
      <c r="O271" s="338"/>
      <c r="P271" s="338"/>
      <c r="Q271" s="338"/>
      <c r="R271" s="338"/>
      <c r="S271" s="338"/>
      <c r="T271" s="338"/>
      <c r="U271" s="338">
        <v>0</v>
      </c>
      <c r="V271" s="338"/>
      <c r="W271" s="338"/>
      <c r="X271" s="338"/>
      <c r="Y271" s="338"/>
      <c r="Z271" s="353"/>
      <c r="AA271" s="353"/>
      <c r="AB271" s="353"/>
      <c r="AC271" s="353"/>
      <c r="AD271" s="353"/>
      <c r="AE271" s="312"/>
      <c r="AF271" s="312"/>
      <c r="AG271" s="312"/>
      <c r="AH271" s="338"/>
    </row>
    <row r="272" spans="1:34" ht="38.25" outlineLevel="1">
      <c r="A272" s="437"/>
      <c r="B272" s="323"/>
      <c r="C272" s="323" t="s">
        <v>595</v>
      </c>
      <c r="D272" s="323"/>
      <c r="E272" s="327"/>
      <c r="F272" s="371" t="s">
        <v>275</v>
      </c>
      <c r="G272" s="338"/>
      <c r="H272" s="338"/>
      <c r="I272" s="339" t="s">
        <v>273</v>
      </c>
      <c r="J272" s="338" t="s">
        <v>286</v>
      </c>
      <c r="K272" s="339" t="s">
        <v>41</v>
      </c>
      <c r="L272" s="338"/>
      <c r="M272" s="338" t="s">
        <v>483</v>
      </c>
      <c r="N272" s="338"/>
      <c r="O272" s="338"/>
      <c r="P272" s="338"/>
      <c r="Q272" s="338"/>
      <c r="R272" s="338"/>
      <c r="S272" s="338"/>
      <c r="T272" s="338"/>
      <c r="U272" s="338">
        <v>0</v>
      </c>
      <c r="V272" s="339"/>
      <c r="W272" s="338"/>
      <c r="X272" s="338"/>
      <c r="Y272" s="338"/>
      <c r="Z272" s="353"/>
      <c r="AA272" s="353"/>
      <c r="AB272" s="353"/>
      <c r="AC272" s="353"/>
      <c r="AD272" s="353"/>
      <c r="AE272" s="312"/>
      <c r="AF272" s="312"/>
      <c r="AG272" s="312"/>
      <c r="AH272" s="338"/>
    </row>
    <row r="273" spans="1:34" s="447" customFormat="1" ht="38.25" outlineLevel="1">
      <c r="A273" s="441">
        <v>37</v>
      </c>
      <c r="B273" s="442" t="s">
        <v>665</v>
      </c>
      <c r="C273" s="442" t="s">
        <v>431</v>
      </c>
      <c r="D273" s="442"/>
      <c r="E273" s="448"/>
      <c r="F273" s="443"/>
      <c r="G273" s="444"/>
      <c r="H273" s="444"/>
      <c r="I273" s="444"/>
      <c r="J273" s="444"/>
      <c r="K273" s="444"/>
      <c r="L273" s="444"/>
      <c r="M273" s="444"/>
      <c r="N273" s="444"/>
      <c r="O273" s="444"/>
      <c r="P273" s="444"/>
      <c r="Q273" s="444"/>
      <c r="R273" s="444"/>
      <c r="S273" s="444"/>
      <c r="T273" s="444"/>
      <c r="U273" s="444"/>
      <c r="V273" s="444"/>
      <c r="W273" s="444"/>
      <c r="X273" s="444"/>
      <c r="Y273" s="444"/>
      <c r="Z273" s="445"/>
      <c r="AA273" s="445"/>
      <c r="AB273" s="445"/>
      <c r="AC273" s="445"/>
      <c r="AD273" s="445"/>
      <c r="AE273" s="446"/>
      <c r="AF273" s="446"/>
      <c r="AG273" s="446"/>
      <c r="AH273" s="444"/>
    </row>
    <row r="274" spans="1:34" ht="25.5">
      <c r="A274" s="437"/>
      <c r="B274" s="323" t="s">
        <v>430</v>
      </c>
      <c r="C274" s="323" t="s">
        <v>431</v>
      </c>
      <c r="D274" s="323"/>
      <c r="E274" s="327"/>
      <c r="F274" s="371" t="s">
        <v>276</v>
      </c>
      <c r="G274" s="338"/>
      <c r="H274" s="338"/>
      <c r="I274" s="339" t="s">
        <v>273</v>
      </c>
      <c r="J274" s="338" t="s">
        <v>288</v>
      </c>
      <c r="K274" s="339" t="s">
        <v>41</v>
      </c>
      <c r="L274" s="338"/>
      <c r="M274" s="338" t="s">
        <v>483</v>
      </c>
      <c r="N274" s="338"/>
      <c r="O274" s="338"/>
      <c r="P274" s="338"/>
      <c r="Q274" s="338"/>
      <c r="R274" s="338"/>
      <c r="S274" s="338"/>
      <c r="T274" s="338"/>
      <c r="U274" s="338">
        <v>0</v>
      </c>
      <c r="V274" s="338"/>
      <c r="W274" s="338"/>
      <c r="X274" s="338"/>
      <c r="Y274" s="338"/>
      <c r="Z274" s="353"/>
      <c r="AA274" s="353"/>
      <c r="AB274" s="353"/>
      <c r="AC274" s="353"/>
      <c r="AD274" s="353"/>
      <c r="AE274" s="312"/>
      <c r="AF274" s="312"/>
      <c r="AG274" s="312"/>
      <c r="AH274" s="338"/>
    </row>
    <row r="275" spans="1:34" ht="51">
      <c r="A275" s="437"/>
      <c r="B275" s="323" t="s">
        <v>333</v>
      </c>
      <c r="C275" s="324" t="s">
        <v>334</v>
      </c>
      <c r="D275" s="324"/>
      <c r="E275" s="327"/>
      <c r="F275" s="371" t="s">
        <v>276</v>
      </c>
      <c r="G275" s="338"/>
      <c r="H275" s="338"/>
      <c r="I275" s="339" t="s">
        <v>273</v>
      </c>
      <c r="J275" s="338" t="s">
        <v>287</v>
      </c>
      <c r="K275" s="339" t="s">
        <v>41</v>
      </c>
      <c r="L275" s="338"/>
      <c r="M275" s="338" t="s">
        <v>483</v>
      </c>
      <c r="N275" s="338"/>
      <c r="O275" s="338"/>
      <c r="P275" s="338"/>
      <c r="Q275" s="338"/>
      <c r="R275" s="338"/>
      <c r="S275" s="338"/>
      <c r="T275" s="338"/>
      <c r="U275" s="338">
        <v>0</v>
      </c>
      <c r="V275" s="338"/>
      <c r="W275" s="338"/>
      <c r="X275" s="338"/>
      <c r="Y275" s="338"/>
      <c r="Z275" s="353"/>
      <c r="AA275" s="353"/>
      <c r="AB275" s="353"/>
      <c r="AC275" s="353"/>
      <c r="AD275" s="353"/>
      <c r="AE275" s="312"/>
      <c r="AF275" s="312"/>
      <c r="AG275" s="312"/>
      <c r="AH275" s="338"/>
    </row>
    <row r="276" spans="1:34" ht="63.75">
      <c r="A276" s="437"/>
      <c r="B276" s="323" t="s">
        <v>615</v>
      </c>
      <c r="C276" s="323" t="s">
        <v>616</v>
      </c>
      <c r="D276" s="323"/>
      <c r="E276" s="327"/>
      <c r="F276" s="371" t="s">
        <v>276</v>
      </c>
      <c r="G276" s="337"/>
      <c r="H276" s="337"/>
      <c r="I276" s="339" t="s">
        <v>273</v>
      </c>
      <c r="J276" s="338" t="s">
        <v>286</v>
      </c>
      <c r="K276" s="339" t="s">
        <v>617</v>
      </c>
      <c r="L276" s="338"/>
      <c r="M276" s="338" t="s">
        <v>483</v>
      </c>
      <c r="N276" s="338"/>
      <c r="O276" s="338"/>
      <c r="P276" s="338"/>
      <c r="Q276" s="338"/>
      <c r="R276" s="338"/>
      <c r="S276" s="338"/>
      <c r="T276" s="338"/>
      <c r="U276" s="338">
        <v>0</v>
      </c>
      <c r="V276" s="338"/>
      <c r="W276" s="338"/>
      <c r="X276" s="338"/>
      <c r="Y276" s="338"/>
      <c r="Z276" s="353"/>
      <c r="AA276" s="353"/>
      <c r="AB276" s="353"/>
      <c r="AC276" s="353"/>
      <c r="AD276" s="353"/>
      <c r="AE276" s="312"/>
      <c r="AF276" s="312"/>
      <c r="AG276" s="312"/>
      <c r="AH276" s="338"/>
    </row>
    <row r="277" spans="1:34">
      <c r="A277" s="437"/>
      <c r="B277" s="323"/>
      <c r="C277" s="323"/>
      <c r="D277" s="323"/>
      <c r="E277" s="323"/>
      <c r="F277" s="371"/>
      <c r="G277" s="339"/>
      <c r="H277" s="339"/>
      <c r="I277" s="339"/>
      <c r="J277" s="339"/>
      <c r="K277" s="338"/>
      <c r="L277" s="338"/>
      <c r="M277" s="338"/>
      <c r="N277" s="338"/>
      <c r="O277" s="338"/>
      <c r="P277" s="338"/>
      <c r="Q277" s="338"/>
      <c r="R277" s="338"/>
      <c r="S277" s="338"/>
      <c r="T277" s="338"/>
      <c r="U277" s="338"/>
      <c r="V277" s="338"/>
      <c r="W277" s="338"/>
      <c r="X277" s="338"/>
      <c r="Y277" s="338"/>
      <c r="Z277" s="353"/>
      <c r="AA277" s="353"/>
      <c r="AB277" s="353"/>
      <c r="AC277" s="353"/>
      <c r="AD277" s="353"/>
      <c r="AE277" s="312"/>
      <c r="AF277" s="312"/>
      <c r="AG277" s="312"/>
      <c r="AH277" s="338"/>
    </row>
    <row r="278" spans="1:34" ht="12.75">
      <c r="A278" s="503" t="s">
        <v>246</v>
      </c>
      <c r="B278" s="322"/>
      <c r="C278" s="322"/>
      <c r="D278" s="322"/>
      <c r="E278" s="322"/>
      <c r="F278" s="370"/>
      <c r="G278" s="336"/>
      <c r="H278" s="336"/>
      <c r="I278" s="336"/>
      <c r="J278" s="336"/>
      <c r="K278" s="336"/>
      <c r="L278" s="336"/>
      <c r="M278" s="336"/>
      <c r="N278" s="336"/>
      <c r="O278" s="336"/>
      <c r="P278" s="336"/>
      <c r="Q278" s="336"/>
      <c r="R278" s="336"/>
      <c r="S278" s="336"/>
      <c r="T278" s="336"/>
      <c r="U278" s="336"/>
      <c r="V278" s="336"/>
      <c r="W278" s="336"/>
      <c r="X278" s="336"/>
      <c r="Y278" s="336"/>
      <c r="Z278" s="354"/>
      <c r="AA278" s="354"/>
      <c r="AB278" s="354"/>
      <c r="AC278" s="354"/>
      <c r="AD278" s="354"/>
      <c r="AE278" s="314"/>
      <c r="AF278" s="314"/>
      <c r="AG278" s="314"/>
      <c r="AH278" s="487"/>
    </row>
    <row r="279" spans="1:34">
      <c r="A279" s="437"/>
      <c r="B279" s="323"/>
      <c r="C279" s="324"/>
      <c r="D279" s="324"/>
      <c r="E279" s="327"/>
      <c r="F279" s="371"/>
      <c r="G279" s="338"/>
      <c r="H279" s="338"/>
      <c r="I279" s="338"/>
      <c r="J279" s="338"/>
      <c r="K279" s="338"/>
      <c r="L279" s="338"/>
      <c r="M279" s="338"/>
      <c r="N279" s="338"/>
      <c r="O279" s="338"/>
      <c r="P279" s="338"/>
      <c r="Q279" s="338"/>
      <c r="R279" s="338"/>
      <c r="S279" s="338"/>
      <c r="T279" s="338"/>
      <c r="U279" s="337"/>
      <c r="V279" s="338"/>
      <c r="W279" s="338"/>
      <c r="X279" s="338"/>
      <c r="Y279" s="338"/>
      <c r="Z279" s="353"/>
      <c r="AA279" s="353"/>
      <c r="AB279" s="353"/>
      <c r="AC279" s="353"/>
      <c r="AD279" s="353"/>
      <c r="AE279" s="312"/>
      <c r="AF279" s="312"/>
      <c r="AG279" s="312"/>
      <c r="AH279" s="338"/>
    </row>
    <row r="280" spans="1:34" s="447" customFormat="1" ht="25.5" outlineLevel="1">
      <c r="A280" s="441">
        <v>38</v>
      </c>
      <c r="B280" s="442" t="s">
        <v>878</v>
      </c>
      <c r="C280" s="442" t="s">
        <v>693</v>
      </c>
      <c r="D280" s="442"/>
      <c r="E280" s="448"/>
      <c r="F280" s="443"/>
      <c r="G280" s="444"/>
      <c r="H280" s="444"/>
      <c r="I280" s="444"/>
      <c r="J280" s="444"/>
      <c r="K280" s="444"/>
      <c r="L280" s="444"/>
      <c r="M280" s="444"/>
      <c r="N280" s="444"/>
      <c r="O280" s="444"/>
      <c r="P280" s="444"/>
      <c r="Q280" s="444"/>
      <c r="R280" s="444"/>
      <c r="S280" s="444"/>
      <c r="T280" s="444"/>
      <c r="U280" s="444"/>
      <c r="V280" s="444"/>
      <c r="W280" s="444"/>
      <c r="X280" s="444"/>
      <c r="Y280" s="444"/>
      <c r="Z280" s="445"/>
      <c r="AA280" s="445"/>
      <c r="AB280" s="445"/>
      <c r="AC280" s="445"/>
      <c r="AD280" s="445"/>
      <c r="AE280" s="446"/>
      <c r="AF280" s="446"/>
      <c r="AG280" s="446"/>
      <c r="AH280" s="444"/>
    </row>
    <row r="281" spans="1:34" s="352" customFormat="1">
      <c r="A281" s="437"/>
      <c r="B281" s="323" t="s">
        <v>359</v>
      </c>
      <c r="C281" s="323" t="s">
        <v>681</v>
      </c>
      <c r="D281" s="323"/>
      <c r="E281" s="323"/>
      <c r="F281" s="371" t="s">
        <v>275</v>
      </c>
      <c r="G281" s="339"/>
      <c r="H281" s="339"/>
      <c r="I281" s="339"/>
      <c r="J281" s="339"/>
      <c r="K281" s="339" t="s">
        <v>677</v>
      </c>
      <c r="L281" s="339"/>
      <c r="M281" s="339"/>
      <c r="N281" s="339"/>
      <c r="O281" s="339"/>
      <c r="P281" s="338"/>
      <c r="Q281" s="339"/>
      <c r="R281" s="339"/>
      <c r="S281" s="339"/>
      <c r="T281" s="339"/>
      <c r="U281" s="338"/>
      <c r="V281" s="339"/>
      <c r="W281" s="339"/>
      <c r="X281" s="338"/>
      <c r="Y281" s="339"/>
      <c r="Z281" s="356"/>
      <c r="AA281" s="356"/>
      <c r="AB281" s="356"/>
      <c r="AC281" s="356"/>
      <c r="AD281" s="356"/>
      <c r="AE281" s="351"/>
      <c r="AF281" s="351"/>
      <c r="AG281" s="351"/>
      <c r="AH281" s="339"/>
    </row>
    <row r="282" spans="1:34" outlineLevel="1">
      <c r="A282" s="437"/>
      <c r="B282" s="323" t="s">
        <v>359</v>
      </c>
      <c r="C282" s="323" t="s">
        <v>562</v>
      </c>
      <c r="D282" s="323"/>
      <c r="E282" s="327"/>
      <c r="F282" s="371" t="s">
        <v>275</v>
      </c>
      <c r="G282" s="337"/>
      <c r="H282" s="337"/>
      <c r="I282" s="339" t="s">
        <v>273</v>
      </c>
      <c r="J282" s="338" t="s">
        <v>287</v>
      </c>
      <c r="K282" s="465" t="s">
        <v>33</v>
      </c>
      <c r="L282" s="338"/>
      <c r="M282" s="338" t="s">
        <v>483</v>
      </c>
      <c r="N282" s="338"/>
      <c r="O282" s="338"/>
      <c r="P282" s="338"/>
      <c r="Q282" s="338"/>
      <c r="R282" s="338"/>
      <c r="S282" s="338"/>
      <c r="T282" s="338"/>
      <c r="U282" s="338">
        <v>0</v>
      </c>
      <c r="V282" s="338"/>
      <c r="W282" s="338"/>
      <c r="X282" s="338"/>
      <c r="Y282" s="338"/>
      <c r="Z282" s="353"/>
      <c r="AA282" s="353"/>
      <c r="AB282" s="353"/>
      <c r="AC282" s="353"/>
      <c r="AD282" s="353"/>
      <c r="AE282" s="312"/>
      <c r="AF282" s="312"/>
      <c r="AG282" s="312"/>
      <c r="AH282" s="338"/>
    </row>
    <row r="283" spans="1:34" outlineLevel="1">
      <c r="A283" s="437"/>
      <c r="B283" s="323"/>
      <c r="C283" s="323" t="s">
        <v>563</v>
      </c>
      <c r="D283" s="323"/>
      <c r="E283" s="327"/>
      <c r="F283" s="371" t="s">
        <v>275</v>
      </c>
      <c r="G283" s="337"/>
      <c r="H283" s="337"/>
      <c r="I283" s="339" t="s">
        <v>273</v>
      </c>
      <c r="J283" s="338" t="s">
        <v>287</v>
      </c>
      <c r="K283" s="465" t="s">
        <v>33</v>
      </c>
      <c r="L283" s="338"/>
      <c r="M283" s="338" t="s">
        <v>483</v>
      </c>
      <c r="N283" s="338"/>
      <c r="O283" s="338"/>
      <c r="P283" s="338"/>
      <c r="Q283" s="338"/>
      <c r="R283" s="338"/>
      <c r="S283" s="338"/>
      <c r="T283" s="338"/>
      <c r="U283" s="338">
        <v>0</v>
      </c>
      <c r="V283" s="338"/>
      <c r="W283" s="338"/>
      <c r="X283" s="338"/>
      <c r="Y283" s="338"/>
      <c r="Z283" s="353"/>
      <c r="AA283" s="353"/>
      <c r="AB283" s="353"/>
      <c r="AC283" s="353"/>
      <c r="AD283" s="353"/>
      <c r="AE283" s="312"/>
      <c r="AF283" s="312"/>
      <c r="AG283" s="312"/>
      <c r="AH283" s="338"/>
    </row>
    <row r="284" spans="1:34" outlineLevel="1">
      <c r="A284" s="437"/>
      <c r="B284" s="323"/>
      <c r="C284" s="434" t="s">
        <v>564</v>
      </c>
      <c r="D284" s="434"/>
      <c r="E284" s="327"/>
      <c r="F284" s="371" t="s">
        <v>275</v>
      </c>
      <c r="G284" s="337"/>
      <c r="H284" s="337"/>
      <c r="I284" s="339" t="s">
        <v>273</v>
      </c>
      <c r="J284" s="338" t="s">
        <v>287</v>
      </c>
      <c r="K284" s="465" t="s">
        <v>33</v>
      </c>
      <c r="L284" s="338"/>
      <c r="M284" s="338" t="s">
        <v>483</v>
      </c>
      <c r="N284" s="338"/>
      <c r="O284" s="338"/>
      <c r="P284" s="338"/>
      <c r="Q284" s="338"/>
      <c r="R284" s="338"/>
      <c r="S284" s="338"/>
      <c r="T284" s="338"/>
      <c r="U284" s="338">
        <v>0</v>
      </c>
      <c r="V284" s="338"/>
      <c r="W284" s="338"/>
      <c r="X284" s="338"/>
      <c r="Y284" s="338"/>
      <c r="Z284" s="353"/>
      <c r="AA284" s="353"/>
      <c r="AB284" s="353"/>
      <c r="AC284" s="353"/>
      <c r="AD284" s="353"/>
      <c r="AE284" s="312"/>
      <c r="AF284" s="312"/>
      <c r="AG284" s="312"/>
      <c r="AH284" s="338"/>
    </row>
    <row r="285" spans="1:34" outlineLevel="1">
      <c r="A285" s="437"/>
      <c r="B285" s="323"/>
      <c r="C285" s="323" t="s">
        <v>566</v>
      </c>
      <c r="D285" s="323"/>
      <c r="E285" s="327"/>
      <c r="F285" s="371" t="s">
        <v>275</v>
      </c>
      <c r="G285" s="337"/>
      <c r="H285" s="337"/>
      <c r="I285" s="339" t="s">
        <v>273</v>
      </c>
      <c r="J285" s="338" t="s">
        <v>287</v>
      </c>
      <c r="K285" s="465" t="s">
        <v>33</v>
      </c>
      <c r="L285" s="338"/>
      <c r="M285" s="338" t="s">
        <v>483</v>
      </c>
      <c r="N285" s="338"/>
      <c r="O285" s="338"/>
      <c r="P285" s="338"/>
      <c r="Q285" s="338"/>
      <c r="R285" s="338"/>
      <c r="S285" s="338"/>
      <c r="T285" s="338"/>
      <c r="U285" s="338">
        <v>0</v>
      </c>
      <c r="V285" s="338"/>
      <c r="W285" s="338"/>
      <c r="X285" s="338"/>
      <c r="Y285" s="338"/>
      <c r="Z285" s="353"/>
      <c r="AA285" s="353"/>
      <c r="AB285" s="353"/>
      <c r="AC285" s="353"/>
      <c r="AD285" s="353"/>
      <c r="AE285" s="312"/>
      <c r="AF285" s="312"/>
      <c r="AG285" s="312"/>
      <c r="AH285" s="338"/>
    </row>
    <row r="286" spans="1:34" ht="25.5" outlineLevel="1">
      <c r="A286" s="437"/>
      <c r="B286" s="323"/>
      <c r="C286" s="323" t="s">
        <v>567</v>
      </c>
      <c r="D286" s="323"/>
      <c r="E286" s="327"/>
      <c r="F286" s="371" t="s">
        <v>275</v>
      </c>
      <c r="G286" s="337"/>
      <c r="H286" s="337"/>
      <c r="I286" s="339" t="s">
        <v>273</v>
      </c>
      <c r="J286" s="338" t="s">
        <v>287</v>
      </c>
      <c r="K286" s="465" t="s">
        <v>34</v>
      </c>
      <c r="L286" s="338"/>
      <c r="M286" s="338" t="s">
        <v>483</v>
      </c>
      <c r="N286" s="338"/>
      <c r="O286" s="338"/>
      <c r="P286" s="338"/>
      <c r="Q286" s="338"/>
      <c r="R286" s="338"/>
      <c r="S286" s="338"/>
      <c r="T286" s="338"/>
      <c r="U286" s="338">
        <v>0</v>
      </c>
      <c r="V286" s="338"/>
      <c r="W286" s="338"/>
      <c r="X286" s="338"/>
      <c r="Y286" s="338"/>
      <c r="Z286" s="353"/>
      <c r="AA286" s="353"/>
      <c r="AB286" s="353"/>
      <c r="AC286" s="353"/>
      <c r="AD286" s="353"/>
      <c r="AE286" s="312"/>
      <c r="AF286" s="312"/>
      <c r="AG286" s="312"/>
      <c r="AH286" s="338"/>
    </row>
    <row r="287" spans="1:34" ht="38.25" outlineLevel="1">
      <c r="A287" s="437"/>
      <c r="B287" s="323" t="s">
        <v>417</v>
      </c>
      <c r="C287" s="323" t="s">
        <v>418</v>
      </c>
      <c r="D287" s="323"/>
      <c r="E287" s="327"/>
      <c r="F287" s="371" t="s">
        <v>275</v>
      </c>
      <c r="G287" s="337"/>
      <c r="H287" s="337"/>
      <c r="I287" s="339" t="s">
        <v>273</v>
      </c>
      <c r="J287" s="338" t="s">
        <v>285</v>
      </c>
      <c r="K287" s="339" t="s">
        <v>692</v>
      </c>
      <c r="L287" s="338"/>
      <c r="M287" s="338" t="s">
        <v>483</v>
      </c>
      <c r="N287" s="338"/>
      <c r="O287" s="338"/>
      <c r="P287" s="338"/>
      <c r="Q287" s="338"/>
      <c r="R287" s="338"/>
      <c r="S287" s="338"/>
      <c r="T287" s="338"/>
      <c r="U287" s="338">
        <v>0</v>
      </c>
      <c r="V287" s="338"/>
      <c r="W287" s="338"/>
      <c r="X287" s="338"/>
      <c r="Y287" s="338"/>
      <c r="Z287" s="353"/>
      <c r="AA287" s="353"/>
      <c r="AB287" s="353"/>
      <c r="AC287" s="353"/>
      <c r="AD287" s="353"/>
      <c r="AE287" s="312"/>
      <c r="AF287" s="312"/>
      <c r="AG287" s="312"/>
      <c r="AH287" s="338"/>
    </row>
    <row r="288" spans="1:34" ht="38.25" outlineLevel="1">
      <c r="A288" s="437"/>
      <c r="B288" s="323"/>
      <c r="C288" s="323" t="s">
        <v>561</v>
      </c>
      <c r="D288" s="323"/>
      <c r="E288" s="327"/>
      <c r="F288" s="371" t="s">
        <v>275</v>
      </c>
      <c r="G288" s="337"/>
      <c r="H288" s="337"/>
      <c r="I288" s="339" t="s">
        <v>273</v>
      </c>
      <c r="J288" s="338" t="s">
        <v>287</v>
      </c>
      <c r="K288" s="339" t="s">
        <v>692</v>
      </c>
      <c r="L288" s="338"/>
      <c r="M288" s="338" t="s">
        <v>483</v>
      </c>
      <c r="N288" s="338"/>
      <c r="O288" s="338"/>
      <c r="P288" s="338"/>
      <c r="Q288" s="338"/>
      <c r="R288" s="338"/>
      <c r="S288" s="338"/>
      <c r="T288" s="338"/>
      <c r="U288" s="338">
        <v>0</v>
      </c>
      <c r="V288" s="338"/>
      <c r="W288" s="338"/>
      <c r="X288" s="338"/>
      <c r="Y288" s="338"/>
      <c r="Z288" s="353"/>
      <c r="AA288" s="353"/>
      <c r="AB288" s="353"/>
      <c r="AC288" s="353"/>
      <c r="AD288" s="353"/>
      <c r="AE288" s="312"/>
      <c r="AF288" s="312"/>
      <c r="AG288" s="312"/>
      <c r="AH288" s="338"/>
    </row>
    <row r="289" spans="1:34" ht="25.5" outlineLevel="1">
      <c r="A289" s="437"/>
      <c r="B289" s="323"/>
      <c r="C289" s="323" t="s">
        <v>594</v>
      </c>
      <c r="D289" s="323"/>
      <c r="E289" s="327"/>
      <c r="F289" s="371" t="s">
        <v>275</v>
      </c>
      <c r="G289" s="337"/>
      <c r="H289" s="337"/>
      <c r="I289" s="339" t="s">
        <v>273</v>
      </c>
      <c r="J289" s="338" t="s">
        <v>286</v>
      </c>
      <c r="K289" s="339" t="s">
        <v>41</v>
      </c>
      <c r="L289" s="338"/>
      <c r="M289" s="338" t="s">
        <v>483</v>
      </c>
      <c r="N289" s="338"/>
      <c r="O289" s="338"/>
      <c r="P289" s="338"/>
      <c r="Q289" s="338"/>
      <c r="R289" s="338"/>
      <c r="S289" s="338"/>
      <c r="T289" s="338"/>
      <c r="U289" s="338">
        <v>0</v>
      </c>
      <c r="V289" s="338"/>
      <c r="W289" s="338"/>
      <c r="X289" s="338"/>
      <c r="Y289" s="338"/>
      <c r="Z289" s="353"/>
      <c r="AA289" s="353"/>
      <c r="AB289" s="353"/>
      <c r="AC289" s="353"/>
      <c r="AD289" s="353"/>
      <c r="AE289" s="312"/>
      <c r="AF289" s="312"/>
      <c r="AG289" s="312"/>
      <c r="AH289" s="338"/>
    </row>
    <row r="290" spans="1:34" ht="38.25" outlineLevel="1">
      <c r="A290" s="437"/>
      <c r="B290" s="323"/>
      <c r="C290" s="323" t="s">
        <v>613</v>
      </c>
      <c r="D290" s="323"/>
      <c r="E290" s="327"/>
      <c r="F290" s="371" t="s">
        <v>275</v>
      </c>
      <c r="G290" s="337"/>
      <c r="H290" s="337"/>
      <c r="I290" s="339" t="s">
        <v>273</v>
      </c>
      <c r="J290" s="338" t="s">
        <v>286</v>
      </c>
      <c r="K290" s="339" t="s">
        <v>692</v>
      </c>
      <c r="L290" s="338"/>
      <c r="M290" s="338" t="s">
        <v>483</v>
      </c>
      <c r="N290" s="338"/>
      <c r="O290" s="338"/>
      <c r="P290" s="338"/>
      <c r="Q290" s="338"/>
      <c r="R290" s="338"/>
      <c r="S290" s="338"/>
      <c r="T290" s="338"/>
      <c r="U290" s="338">
        <v>0</v>
      </c>
      <c r="V290" s="338"/>
      <c r="W290" s="338"/>
      <c r="X290" s="338"/>
      <c r="Y290" s="338"/>
      <c r="Z290" s="353"/>
      <c r="AA290" s="353"/>
      <c r="AB290" s="353"/>
      <c r="AC290" s="353"/>
      <c r="AD290" s="353"/>
      <c r="AE290" s="312"/>
      <c r="AF290" s="312"/>
      <c r="AG290" s="312"/>
      <c r="AH290" s="338"/>
    </row>
    <row r="291" spans="1:34" ht="51" outlineLevel="1">
      <c r="A291" s="437"/>
      <c r="B291" s="323" t="s">
        <v>609</v>
      </c>
      <c r="C291" s="323" t="s">
        <v>589</v>
      </c>
      <c r="D291" s="323"/>
      <c r="E291" s="327"/>
      <c r="F291" s="371" t="s">
        <v>275</v>
      </c>
      <c r="G291" s="337"/>
      <c r="H291" s="337"/>
      <c r="I291" s="339" t="s">
        <v>273</v>
      </c>
      <c r="J291" s="338" t="s">
        <v>286</v>
      </c>
      <c r="K291" s="339" t="s">
        <v>41</v>
      </c>
      <c r="L291" s="338"/>
      <c r="M291" s="338" t="s">
        <v>483</v>
      </c>
      <c r="N291" s="338"/>
      <c r="O291" s="338"/>
      <c r="P291" s="338"/>
      <c r="Q291" s="338"/>
      <c r="R291" s="338"/>
      <c r="S291" s="338"/>
      <c r="T291" s="338"/>
      <c r="U291" s="338">
        <v>0</v>
      </c>
      <c r="V291" s="338"/>
      <c r="W291" s="338"/>
      <c r="X291" s="338"/>
      <c r="Y291" s="338"/>
      <c r="Z291" s="353"/>
      <c r="AA291" s="353"/>
      <c r="AB291" s="353"/>
      <c r="AC291" s="353"/>
      <c r="AD291" s="353"/>
      <c r="AE291" s="312"/>
      <c r="AF291" s="312"/>
      <c r="AG291" s="312"/>
      <c r="AH291" s="338"/>
    </row>
    <row r="292" spans="1:34" ht="38.25">
      <c r="A292" s="437"/>
      <c r="B292" s="323" t="s">
        <v>433</v>
      </c>
      <c r="C292" s="323" t="s">
        <v>435</v>
      </c>
      <c r="D292" s="323"/>
      <c r="E292" s="327"/>
      <c r="F292" s="371" t="s">
        <v>275</v>
      </c>
      <c r="G292" s="337"/>
      <c r="H292" s="337"/>
      <c r="I292" s="339" t="s">
        <v>273</v>
      </c>
      <c r="J292" s="338" t="s">
        <v>288</v>
      </c>
      <c r="K292" s="339" t="s">
        <v>434</v>
      </c>
      <c r="L292" s="338"/>
      <c r="M292" s="338" t="s">
        <v>483</v>
      </c>
      <c r="N292" s="338"/>
      <c r="O292" s="338"/>
      <c r="P292" s="338"/>
      <c r="Q292" s="338"/>
      <c r="R292" s="338"/>
      <c r="S292" s="338"/>
      <c r="T292" s="338"/>
      <c r="U292" s="338">
        <v>0</v>
      </c>
      <c r="V292" s="338"/>
      <c r="W292" s="338"/>
      <c r="X292" s="338"/>
      <c r="Y292" s="338"/>
      <c r="Z292" s="353"/>
      <c r="AA292" s="353"/>
      <c r="AB292" s="353"/>
      <c r="AC292" s="353"/>
      <c r="AD292" s="353"/>
      <c r="AE292" s="312"/>
      <c r="AF292" s="312"/>
      <c r="AG292" s="312"/>
      <c r="AH292" s="338"/>
    </row>
    <row r="293" spans="1:34" ht="38.25">
      <c r="A293" s="437"/>
      <c r="B293" s="323" t="s">
        <v>698</v>
      </c>
      <c r="C293" s="323" t="s">
        <v>416</v>
      </c>
      <c r="D293" s="323"/>
      <c r="E293" s="327"/>
      <c r="F293" s="371" t="s">
        <v>275</v>
      </c>
      <c r="G293" s="337"/>
      <c r="H293" s="337"/>
      <c r="I293" s="339" t="s">
        <v>273</v>
      </c>
      <c r="J293" s="338" t="s">
        <v>285</v>
      </c>
      <c r="K293" s="339"/>
      <c r="L293" s="338"/>
      <c r="M293" s="338" t="s">
        <v>483</v>
      </c>
      <c r="N293" s="338"/>
      <c r="O293" s="338"/>
      <c r="P293" s="338"/>
      <c r="Q293" s="338"/>
      <c r="R293" s="338"/>
      <c r="S293" s="338"/>
      <c r="T293" s="338"/>
      <c r="U293" s="338">
        <v>0</v>
      </c>
      <c r="V293" s="338"/>
      <c r="W293" s="338"/>
      <c r="X293" s="338"/>
      <c r="Y293" s="338"/>
      <c r="Z293" s="353"/>
      <c r="AA293" s="353"/>
      <c r="AB293" s="353"/>
      <c r="AC293" s="353"/>
      <c r="AD293" s="353"/>
      <c r="AE293" s="312"/>
      <c r="AF293" s="312"/>
      <c r="AG293" s="312"/>
      <c r="AH293" s="338"/>
    </row>
    <row r="294" spans="1:34">
      <c r="A294" s="437"/>
      <c r="B294" s="323"/>
      <c r="C294" s="323"/>
      <c r="D294" s="323"/>
      <c r="E294" s="323"/>
      <c r="F294" s="371"/>
      <c r="G294" s="339"/>
      <c r="H294" s="339"/>
      <c r="I294" s="339"/>
      <c r="J294" s="339"/>
      <c r="K294" s="338"/>
      <c r="L294" s="338"/>
      <c r="M294" s="338"/>
      <c r="N294" s="338"/>
      <c r="O294" s="338"/>
      <c r="P294" s="338"/>
      <c r="Q294" s="338"/>
      <c r="R294" s="338"/>
      <c r="S294" s="338"/>
      <c r="T294" s="338"/>
      <c r="U294" s="338"/>
      <c r="V294" s="338"/>
      <c r="W294" s="338"/>
      <c r="X294" s="338"/>
      <c r="Y294" s="338"/>
      <c r="Z294" s="353"/>
      <c r="AA294" s="353"/>
      <c r="AB294" s="353"/>
      <c r="AC294" s="353"/>
      <c r="AD294" s="353"/>
      <c r="AE294" s="312"/>
      <c r="AF294" s="312"/>
      <c r="AG294" s="312"/>
      <c r="AH294" s="338"/>
    </row>
    <row r="295" spans="1:34" ht="12.75">
      <c r="A295" s="503" t="s">
        <v>267</v>
      </c>
      <c r="B295" s="322"/>
      <c r="C295" s="322"/>
      <c r="D295" s="322"/>
      <c r="E295" s="322"/>
      <c r="F295" s="370"/>
      <c r="G295" s="336"/>
      <c r="H295" s="336"/>
      <c r="I295" s="336"/>
      <c r="J295" s="336"/>
      <c r="K295" s="336"/>
      <c r="L295" s="336"/>
      <c r="M295" s="336"/>
      <c r="N295" s="336"/>
      <c r="O295" s="336"/>
      <c r="P295" s="336"/>
      <c r="Q295" s="336"/>
      <c r="R295" s="336"/>
      <c r="S295" s="336"/>
      <c r="T295" s="336"/>
      <c r="U295" s="336"/>
      <c r="V295" s="336"/>
      <c r="W295" s="336"/>
      <c r="X295" s="336"/>
      <c r="Y295" s="336"/>
      <c r="Z295" s="354"/>
      <c r="AA295" s="354"/>
      <c r="AB295" s="354"/>
      <c r="AC295" s="354"/>
      <c r="AD295" s="354"/>
      <c r="AE295" s="314"/>
      <c r="AF295" s="314"/>
      <c r="AG295" s="314"/>
      <c r="AH295" s="487"/>
    </row>
    <row r="296" spans="1:34">
      <c r="A296" s="437"/>
      <c r="B296" s="323"/>
      <c r="C296" s="324"/>
      <c r="D296" s="324"/>
      <c r="E296" s="327"/>
      <c r="F296" s="371"/>
      <c r="G296" s="338"/>
      <c r="H296" s="338"/>
      <c r="I296" s="338"/>
      <c r="J296" s="338"/>
      <c r="K296" s="338"/>
      <c r="L296" s="338"/>
      <c r="M296" s="338"/>
      <c r="N296" s="338"/>
      <c r="O296" s="338"/>
      <c r="P296" s="338"/>
      <c r="Q296" s="338"/>
      <c r="R296" s="338"/>
      <c r="S296" s="338"/>
      <c r="T296" s="338"/>
      <c r="U296" s="337"/>
      <c r="V296" s="338"/>
      <c r="W296" s="338"/>
      <c r="X296" s="338"/>
      <c r="Y296" s="338"/>
      <c r="Z296" s="353"/>
      <c r="AA296" s="353"/>
      <c r="AB296" s="353"/>
      <c r="AC296" s="353"/>
      <c r="AD296" s="353"/>
      <c r="AE296" s="312"/>
      <c r="AF296" s="312"/>
      <c r="AG296" s="312"/>
      <c r="AH296" s="338"/>
    </row>
    <row r="297" spans="1:34">
      <c r="A297" s="437"/>
      <c r="B297" s="323"/>
      <c r="C297" s="323"/>
      <c r="D297" s="323"/>
      <c r="E297" s="323"/>
      <c r="F297" s="371"/>
      <c r="G297" s="339"/>
      <c r="H297" s="339"/>
      <c r="I297" s="339"/>
      <c r="J297" s="339"/>
      <c r="K297" s="338"/>
      <c r="L297" s="338"/>
      <c r="M297" s="338"/>
      <c r="N297" s="338"/>
      <c r="O297" s="338"/>
      <c r="P297" s="338"/>
      <c r="Q297" s="338"/>
      <c r="R297" s="338"/>
      <c r="S297" s="338"/>
      <c r="T297" s="338"/>
      <c r="U297" s="338"/>
      <c r="V297" s="338"/>
      <c r="W297" s="338"/>
      <c r="X297" s="338"/>
      <c r="Y297" s="338"/>
      <c r="Z297" s="353"/>
      <c r="AA297" s="353"/>
      <c r="AB297" s="353"/>
      <c r="AC297" s="353"/>
      <c r="AD297" s="353"/>
      <c r="AE297" s="312"/>
      <c r="AF297" s="312"/>
      <c r="AG297" s="312"/>
      <c r="AH297" s="338"/>
    </row>
    <row r="298" spans="1:34" ht="18.75" thickBot="1">
      <c r="A298" s="474"/>
      <c r="B298" s="475"/>
      <c r="C298" s="475"/>
      <c r="D298" s="475"/>
      <c r="E298" s="475"/>
      <c r="F298" s="476"/>
      <c r="G298" s="477"/>
      <c r="H298" s="477"/>
      <c r="I298" s="477"/>
      <c r="J298" s="477"/>
      <c r="K298" s="477"/>
      <c r="L298" s="477"/>
      <c r="M298" s="477"/>
      <c r="N298" s="477"/>
      <c r="O298" s="477"/>
      <c r="P298" s="477"/>
      <c r="Q298" s="477"/>
      <c r="R298" s="477"/>
      <c r="S298" s="477"/>
      <c r="T298" s="477"/>
      <c r="U298" s="477"/>
      <c r="V298" s="477"/>
      <c r="W298" s="477"/>
      <c r="X298" s="477"/>
      <c r="Y298" s="477"/>
      <c r="Z298" s="491"/>
      <c r="AA298" s="491"/>
      <c r="AB298" s="491"/>
      <c r="AC298" s="491"/>
      <c r="AD298" s="491"/>
      <c r="AE298" s="466"/>
      <c r="AF298" s="466"/>
      <c r="AG298" s="466"/>
      <c r="AH298" s="482"/>
    </row>
    <row r="299" spans="1:34" s="49" customFormat="1" ht="16.5" thickTop="1">
      <c r="A299" s="484" t="s">
        <v>236</v>
      </c>
      <c r="B299" s="325"/>
      <c r="C299" s="325"/>
      <c r="D299" s="325"/>
      <c r="E299" s="325"/>
      <c r="F299" s="372"/>
      <c r="G299" s="340"/>
      <c r="H299" s="340"/>
      <c r="I299" s="340"/>
      <c r="J299" s="340"/>
      <c r="K299" s="340"/>
      <c r="L299" s="340"/>
      <c r="M299" s="340"/>
      <c r="N299" s="340"/>
      <c r="O299" s="340"/>
      <c r="P299" s="340"/>
      <c r="Q299" s="340"/>
      <c r="R299" s="340"/>
      <c r="S299" s="340"/>
      <c r="T299" s="340"/>
      <c r="U299" s="340"/>
      <c r="V299" s="340"/>
      <c r="W299" s="340"/>
      <c r="X299" s="340"/>
      <c r="Y299" s="340"/>
      <c r="Z299" s="358"/>
      <c r="AA299" s="358"/>
      <c r="AB299" s="358"/>
      <c r="AC299" s="358"/>
      <c r="AD299" s="358"/>
      <c r="AE299" s="309"/>
      <c r="AF299" s="310"/>
      <c r="AG299" s="311"/>
      <c r="AH299" s="492"/>
    </row>
    <row r="300" spans="1:34">
      <c r="A300" s="474"/>
      <c r="B300" s="475"/>
      <c r="C300" s="475"/>
      <c r="D300" s="475"/>
      <c r="E300" s="475"/>
      <c r="F300" s="476"/>
      <c r="G300" s="477"/>
      <c r="H300" s="477"/>
      <c r="I300" s="477"/>
      <c r="J300" s="477"/>
      <c r="K300" s="477"/>
      <c r="L300" s="477"/>
      <c r="M300" s="477"/>
      <c r="N300" s="477"/>
      <c r="O300" s="477"/>
      <c r="P300" s="477"/>
      <c r="Q300" s="477"/>
      <c r="R300" s="477"/>
      <c r="S300" s="477"/>
      <c r="T300" s="477"/>
      <c r="U300" s="477"/>
      <c r="V300" s="477"/>
      <c r="W300" s="477"/>
      <c r="X300" s="477"/>
      <c r="Y300" s="477"/>
      <c r="Z300" s="491"/>
      <c r="AA300" s="491"/>
      <c r="AB300" s="491"/>
      <c r="AC300" s="491"/>
      <c r="AD300" s="491"/>
      <c r="AE300" s="466"/>
      <c r="AF300" s="466"/>
      <c r="AG300" s="466"/>
      <c r="AH300" s="482"/>
    </row>
    <row r="301" spans="1:34" ht="12.75">
      <c r="A301" s="503" t="s">
        <v>238</v>
      </c>
      <c r="B301" s="322"/>
      <c r="C301" s="322"/>
      <c r="D301" s="322"/>
      <c r="E301" s="322"/>
      <c r="F301" s="370"/>
      <c r="G301" s="336"/>
      <c r="H301" s="336"/>
      <c r="I301" s="336"/>
      <c r="J301" s="336"/>
      <c r="K301" s="336"/>
      <c r="L301" s="336"/>
      <c r="M301" s="336"/>
      <c r="N301" s="336"/>
      <c r="O301" s="336"/>
      <c r="P301" s="336"/>
      <c r="Q301" s="336"/>
      <c r="R301" s="336"/>
      <c r="S301" s="336"/>
      <c r="T301" s="336"/>
      <c r="U301" s="336"/>
      <c r="V301" s="336"/>
      <c r="W301" s="336"/>
      <c r="X301" s="336"/>
      <c r="Y301" s="336"/>
      <c r="Z301" s="354"/>
      <c r="AA301" s="354"/>
      <c r="AB301" s="354"/>
      <c r="AC301" s="354"/>
      <c r="AD301" s="354"/>
      <c r="AE301" s="314"/>
      <c r="AF301" s="314"/>
      <c r="AG301" s="314"/>
      <c r="AH301" s="487"/>
    </row>
    <row r="302" spans="1:34">
      <c r="A302" s="437"/>
      <c r="B302" s="323"/>
      <c r="C302" s="324"/>
      <c r="D302" s="324"/>
      <c r="E302" s="327"/>
      <c r="F302" s="371"/>
      <c r="G302" s="338"/>
      <c r="H302" s="338"/>
      <c r="I302" s="338"/>
      <c r="J302" s="338"/>
      <c r="K302" s="338"/>
      <c r="L302" s="338"/>
      <c r="M302" s="338"/>
      <c r="N302" s="338"/>
      <c r="O302" s="338"/>
      <c r="P302" s="338"/>
      <c r="Q302" s="338"/>
      <c r="R302" s="338"/>
      <c r="S302" s="338"/>
      <c r="T302" s="338"/>
      <c r="U302" s="337"/>
      <c r="V302" s="338"/>
      <c r="W302" s="338"/>
      <c r="X302" s="338"/>
      <c r="Y302" s="338"/>
      <c r="Z302" s="353"/>
      <c r="AA302" s="353"/>
      <c r="AB302" s="353"/>
      <c r="AC302" s="353"/>
      <c r="AD302" s="353"/>
      <c r="AE302" s="312"/>
      <c r="AF302" s="312"/>
      <c r="AG302" s="312"/>
      <c r="AH302" s="338"/>
    </row>
    <row r="303" spans="1:34" s="447" customFormat="1" ht="38.25">
      <c r="A303" s="441">
        <v>39</v>
      </c>
      <c r="B303" s="442" t="s">
        <v>690</v>
      </c>
      <c r="C303" s="442" t="s">
        <v>691</v>
      </c>
      <c r="D303" s="442"/>
      <c r="E303" s="448"/>
      <c r="F303" s="443"/>
      <c r="G303" s="444"/>
      <c r="H303" s="444"/>
      <c r="I303" s="444"/>
      <c r="J303" s="444"/>
      <c r="K303" s="444"/>
      <c r="L303" s="444"/>
      <c r="M303" s="444"/>
      <c r="N303" s="444"/>
      <c r="O303" s="444"/>
      <c r="P303" s="444"/>
      <c r="Q303" s="444"/>
      <c r="R303" s="444"/>
      <c r="S303" s="444"/>
      <c r="T303" s="444"/>
      <c r="U303" s="449"/>
      <c r="V303" s="444"/>
      <c r="W303" s="444"/>
      <c r="X303" s="444"/>
      <c r="Y303" s="444"/>
      <c r="Z303" s="445"/>
      <c r="AA303" s="445"/>
      <c r="AB303" s="445"/>
      <c r="AC303" s="445"/>
      <c r="AD303" s="445"/>
      <c r="AE303" s="446"/>
      <c r="AF303" s="446"/>
      <c r="AG303" s="446"/>
      <c r="AH303" s="444"/>
    </row>
    <row r="304" spans="1:34" ht="25.5" outlineLevel="1">
      <c r="A304" s="437"/>
      <c r="B304" s="323" t="s">
        <v>325</v>
      </c>
      <c r="C304" s="323" t="s">
        <v>326</v>
      </c>
      <c r="D304" s="323"/>
      <c r="E304" s="327"/>
      <c r="F304" s="371" t="s">
        <v>275</v>
      </c>
      <c r="G304" s="337"/>
      <c r="H304" s="337"/>
      <c r="I304" s="339"/>
      <c r="J304" s="338" t="s">
        <v>282</v>
      </c>
      <c r="K304" s="338"/>
      <c r="L304" s="338"/>
      <c r="M304" s="338" t="s">
        <v>486</v>
      </c>
      <c r="N304" s="338"/>
      <c r="O304" s="338"/>
      <c r="P304" s="338"/>
      <c r="Q304" s="338"/>
      <c r="R304" s="338"/>
      <c r="S304" s="338"/>
      <c r="T304" s="338"/>
      <c r="U304" s="338">
        <v>0</v>
      </c>
      <c r="V304" s="338"/>
      <c r="W304" s="338"/>
      <c r="X304" s="338"/>
      <c r="Y304" s="338"/>
      <c r="Z304" s="353"/>
      <c r="AA304" s="353"/>
      <c r="AB304" s="353"/>
      <c r="AC304" s="353"/>
      <c r="AD304" s="353"/>
      <c r="AE304" s="312"/>
      <c r="AF304" s="312"/>
      <c r="AG304" s="312"/>
      <c r="AH304" s="338"/>
    </row>
    <row r="305" spans="1:34" ht="38.25" outlineLevel="1">
      <c r="A305" s="437"/>
      <c r="B305" s="323"/>
      <c r="C305" s="323" t="s">
        <v>14</v>
      </c>
      <c r="D305" s="323"/>
      <c r="E305" s="327"/>
      <c r="F305" s="371" t="s">
        <v>275</v>
      </c>
      <c r="G305" s="337"/>
      <c r="H305" s="337"/>
      <c r="I305" s="339"/>
      <c r="J305" s="338" t="s">
        <v>286</v>
      </c>
      <c r="K305" s="338"/>
      <c r="L305" s="338"/>
      <c r="M305" s="338" t="s">
        <v>486</v>
      </c>
      <c r="N305" s="338"/>
      <c r="O305" s="338"/>
      <c r="P305" s="338"/>
      <c r="Q305" s="338"/>
      <c r="R305" s="338"/>
      <c r="S305" s="338"/>
      <c r="T305" s="338"/>
      <c r="U305" s="338">
        <v>0</v>
      </c>
      <c r="V305" s="338"/>
      <c r="W305" s="338"/>
      <c r="X305" s="338"/>
      <c r="Y305" s="338"/>
      <c r="Z305" s="353"/>
      <c r="AA305" s="353"/>
      <c r="AB305" s="353"/>
      <c r="AC305" s="353"/>
      <c r="AD305" s="353"/>
      <c r="AE305" s="312"/>
      <c r="AF305" s="312"/>
      <c r="AG305" s="312"/>
      <c r="AH305" s="338"/>
    </row>
    <row r="306" spans="1:34" ht="38.25">
      <c r="A306" s="437"/>
      <c r="B306" s="323" t="s">
        <v>371</v>
      </c>
      <c r="C306" s="323" t="s">
        <v>372</v>
      </c>
      <c r="D306" s="323"/>
      <c r="E306" s="327"/>
      <c r="F306" s="371" t="s">
        <v>277</v>
      </c>
      <c r="G306" s="337"/>
      <c r="H306" s="337"/>
      <c r="I306" s="339" t="s">
        <v>273</v>
      </c>
      <c r="J306" s="338" t="s">
        <v>286</v>
      </c>
      <c r="K306" s="338"/>
      <c r="L306" s="338"/>
      <c r="M306" s="338" t="s">
        <v>486</v>
      </c>
      <c r="N306" s="338"/>
      <c r="O306" s="338"/>
      <c r="P306" s="338"/>
      <c r="Q306" s="338"/>
      <c r="R306" s="338"/>
      <c r="S306" s="338"/>
      <c r="T306" s="338"/>
      <c r="U306" s="338">
        <v>0</v>
      </c>
      <c r="V306" s="338"/>
      <c r="W306" s="338"/>
      <c r="X306" s="338"/>
      <c r="Y306" s="338"/>
      <c r="Z306" s="353"/>
      <c r="AA306" s="353"/>
      <c r="AB306" s="353"/>
      <c r="AC306" s="353"/>
      <c r="AD306" s="353"/>
      <c r="AE306" s="312"/>
      <c r="AF306" s="312"/>
      <c r="AG306" s="312"/>
      <c r="AH306" s="338"/>
    </row>
    <row r="307" spans="1:34">
      <c r="A307" s="437"/>
      <c r="B307" s="323"/>
      <c r="C307" s="323"/>
      <c r="D307" s="323"/>
      <c r="E307" s="323"/>
      <c r="F307" s="371"/>
      <c r="G307" s="339"/>
      <c r="H307" s="339"/>
      <c r="I307" s="339"/>
      <c r="J307" s="339"/>
      <c r="K307" s="338"/>
      <c r="L307" s="338"/>
      <c r="M307" s="338"/>
      <c r="N307" s="338"/>
      <c r="O307" s="338"/>
      <c r="P307" s="338"/>
      <c r="Q307" s="338"/>
      <c r="R307" s="338"/>
      <c r="S307" s="338"/>
      <c r="T307" s="338"/>
      <c r="U307" s="338"/>
      <c r="V307" s="338"/>
      <c r="W307" s="338"/>
      <c r="X307" s="338"/>
      <c r="Y307" s="338"/>
      <c r="Z307" s="353"/>
      <c r="AA307" s="353"/>
      <c r="AB307" s="353"/>
      <c r="AC307" s="353"/>
      <c r="AD307" s="353"/>
      <c r="AE307" s="312"/>
      <c r="AF307" s="312"/>
      <c r="AG307" s="312"/>
      <c r="AH307" s="338"/>
    </row>
    <row r="308" spans="1:34" ht="12.75">
      <c r="A308" s="503" t="s">
        <v>239</v>
      </c>
      <c r="B308" s="322"/>
      <c r="C308" s="322"/>
      <c r="D308" s="322"/>
      <c r="E308" s="322"/>
      <c r="F308" s="370"/>
      <c r="G308" s="336"/>
      <c r="H308" s="336"/>
      <c r="I308" s="336"/>
      <c r="J308" s="336"/>
      <c r="K308" s="336"/>
      <c r="L308" s="336"/>
      <c r="M308" s="336"/>
      <c r="N308" s="336"/>
      <c r="O308" s="336"/>
      <c r="P308" s="336"/>
      <c r="Q308" s="336"/>
      <c r="R308" s="336"/>
      <c r="S308" s="336"/>
      <c r="T308" s="336"/>
      <c r="U308" s="336"/>
      <c r="V308" s="336"/>
      <c r="W308" s="336"/>
      <c r="X308" s="336"/>
      <c r="Y308" s="336"/>
      <c r="Z308" s="354"/>
      <c r="AA308" s="354"/>
      <c r="AB308" s="354"/>
      <c r="AC308" s="354"/>
      <c r="AD308" s="354"/>
      <c r="AE308" s="314"/>
      <c r="AF308" s="314"/>
      <c r="AG308" s="314"/>
      <c r="AH308" s="487"/>
    </row>
    <row r="309" spans="1:34">
      <c r="A309" s="437"/>
      <c r="B309" s="323"/>
      <c r="C309" s="324"/>
      <c r="D309" s="324"/>
      <c r="E309" s="327"/>
      <c r="F309" s="371"/>
      <c r="G309" s="338"/>
      <c r="H309" s="338"/>
      <c r="I309" s="338"/>
      <c r="J309" s="338"/>
      <c r="K309" s="338"/>
      <c r="L309" s="338"/>
      <c r="M309" s="338"/>
      <c r="N309" s="338"/>
      <c r="O309" s="338"/>
      <c r="P309" s="338"/>
      <c r="Q309" s="338"/>
      <c r="R309" s="338"/>
      <c r="S309" s="338"/>
      <c r="T309" s="338"/>
      <c r="U309" s="337"/>
      <c r="V309" s="338"/>
      <c r="W309" s="338"/>
      <c r="X309" s="338"/>
      <c r="Y309" s="338"/>
      <c r="Z309" s="353"/>
      <c r="AA309" s="353"/>
      <c r="AB309" s="353"/>
      <c r="AC309" s="353"/>
      <c r="AD309" s="353"/>
      <c r="AE309" s="312"/>
      <c r="AF309" s="312"/>
      <c r="AG309" s="312"/>
      <c r="AH309" s="338"/>
    </row>
    <row r="310" spans="1:34" s="447" customFormat="1">
      <c r="A310" s="441">
        <v>40</v>
      </c>
      <c r="B310" s="442" t="s">
        <v>686</v>
      </c>
      <c r="C310" s="442" t="s">
        <v>687</v>
      </c>
      <c r="D310" s="442"/>
      <c r="E310" s="448"/>
      <c r="F310" s="443"/>
      <c r="G310" s="444"/>
      <c r="H310" s="444"/>
      <c r="I310" s="444"/>
      <c r="J310" s="444"/>
      <c r="K310" s="444"/>
      <c r="L310" s="444"/>
      <c r="M310" s="444"/>
      <c r="N310" s="444"/>
      <c r="O310" s="444"/>
      <c r="P310" s="444"/>
      <c r="Q310" s="444"/>
      <c r="R310" s="444"/>
      <c r="S310" s="444"/>
      <c r="T310" s="444"/>
      <c r="U310" s="449"/>
      <c r="V310" s="444"/>
      <c r="W310" s="444"/>
      <c r="X310" s="444"/>
      <c r="Y310" s="444"/>
      <c r="Z310" s="445"/>
      <c r="AA310" s="445"/>
      <c r="AB310" s="445"/>
      <c r="AC310" s="445"/>
      <c r="AD310" s="445"/>
      <c r="AE310" s="446"/>
      <c r="AF310" s="446"/>
      <c r="AG310" s="446"/>
      <c r="AH310" s="444"/>
    </row>
    <row r="311" spans="1:34" ht="25.5">
      <c r="A311" s="437"/>
      <c r="B311" s="323" t="s">
        <v>597</v>
      </c>
      <c r="C311" s="323" t="s">
        <v>586</v>
      </c>
      <c r="D311" s="323"/>
      <c r="E311" s="327"/>
      <c r="F311" s="371" t="s">
        <v>275</v>
      </c>
      <c r="G311" s="337"/>
      <c r="H311" s="337"/>
      <c r="I311" s="339"/>
      <c r="J311" s="338" t="s">
        <v>286</v>
      </c>
      <c r="K311" s="465" t="s">
        <v>33</v>
      </c>
      <c r="L311" s="338"/>
      <c r="M311" s="338" t="s">
        <v>483</v>
      </c>
      <c r="N311" s="338"/>
      <c r="O311" s="338"/>
      <c r="P311" s="338"/>
      <c r="Q311" s="338"/>
      <c r="R311" s="338"/>
      <c r="S311" s="338"/>
      <c r="T311" s="338"/>
      <c r="U311" s="338">
        <v>0</v>
      </c>
      <c r="V311" s="338"/>
      <c r="W311" s="338"/>
      <c r="X311" s="338"/>
      <c r="Y311" s="338"/>
      <c r="Z311" s="353"/>
      <c r="AA311" s="353"/>
      <c r="AB311" s="353"/>
      <c r="AC311" s="353"/>
      <c r="AD311" s="353"/>
      <c r="AE311" s="312"/>
      <c r="AF311" s="312"/>
      <c r="AG311" s="312"/>
      <c r="AH311" s="338"/>
    </row>
    <row r="312" spans="1:34" ht="25.5" outlineLevel="1">
      <c r="A312" s="437"/>
      <c r="B312" s="323"/>
      <c r="C312" s="323" t="s">
        <v>565</v>
      </c>
      <c r="D312" s="323"/>
      <c r="E312" s="327"/>
      <c r="F312" s="371" t="s">
        <v>275</v>
      </c>
      <c r="G312" s="337"/>
      <c r="H312" s="337"/>
      <c r="I312" s="339" t="s">
        <v>273</v>
      </c>
      <c r="J312" s="338" t="s">
        <v>287</v>
      </c>
      <c r="K312" s="465" t="s">
        <v>33</v>
      </c>
      <c r="L312" s="338"/>
      <c r="M312" s="338" t="s">
        <v>483</v>
      </c>
      <c r="N312" s="338"/>
      <c r="O312" s="338"/>
      <c r="P312" s="338"/>
      <c r="Q312" s="338"/>
      <c r="R312" s="338"/>
      <c r="S312" s="338"/>
      <c r="T312" s="338"/>
      <c r="U312" s="338">
        <v>0</v>
      </c>
      <c r="V312" s="338"/>
      <c r="W312" s="338"/>
      <c r="X312" s="338"/>
      <c r="Y312" s="338"/>
      <c r="Z312" s="353"/>
      <c r="AA312" s="353"/>
      <c r="AB312" s="353"/>
      <c r="AC312" s="353"/>
      <c r="AD312" s="353"/>
      <c r="AE312" s="312"/>
      <c r="AF312" s="312"/>
      <c r="AG312" s="312"/>
      <c r="AH312" s="338"/>
    </row>
    <row r="313" spans="1:34" ht="51">
      <c r="A313" s="437"/>
      <c r="B313" s="323" t="s">
        <v>590</v>
      </c>
      <c r="C313" s="323" t="s">
        <v>591</v>
      </c>
      <c r="D313" s="323"/>
      <c r="E313" s="327"/>
      <c r="F313" s="371" t="s">
        <v>275</v>
      </c>
      <c r="G313" s="337"/>
      <c r="H313" s="337"/>
      <c r="I313" s="339"/>
      <c r="J313" s="338" t="s">
        <v>286</v>
      </c>
      <c r="K313" s="339"/>
      <c r="L313" s="338"/>
      <c r="M313" s="338" t="s">
        <v>483</v>
      </c>
      <c r="N313" s="338"/>
      <c r="O313" s="338"/>
      <c r="P313" s="338"/>
      <c r="Q313" s="338"/>
      <c r="R313" s="338"/>
      <c r="S313" s="338"/>
      <c r="T313" s="338"/>
      <c r="U313" s="338">
        <v>0</v>
      </c>
      <c r="V313" s="338"/>
      <c r="W313" s="338"/>
      <c r="X313" s="338"/>
      <c r="Y313" s="338"/>
      <c r="Z313" s="353"/>
      <c r="AA313" s="353"/>
      <c r="AB313" s="353"/>
      <c r="AC313" s="353"/>
      <c r="AD313" s="353"/>
      <c r="AE313" s="312"/>
      <c r="AF313" s="312"/>
      <c r="AG313" s="312"/>
      <c r="AH313" s="338"/>
    </row>
    <row r="314" spans="1:34" ht="25.5">
      <c r="A314" s="437"/>
      <c r="B314" s="323" t="s">
        <v>558</v>
      </c>
      <c r="C314" s="323" t="s">
        <v>559</v>
      </c>
      <c r="D314" s="323"/>
      <c r="E314" s="327"/>
      <c r="F314" s="371" t="s">
        <v>275</v>
      </c>
      <c r="G314" s="337"/>
      <c r="H314" s="337"/>
      <c r="I314" s="339"/>
      <c r="J314" s="338" t="s">
        <v>285</v>
      </c>
      <c r="K314" s="339" t="s">
        <v>683</v>
      </c>
      <c r="L314" s="338"/>
      <c r="M314" s="338" t="s">
        <v>483</v>
      </c>
      <c r="N314" s="338"/>
      <c r="O314" s="338"/>
      <c r="P314" s="338"/>
      <c r="Q314" s="338"/>
      <c r="R314" s="338"/>
      <c r="S314" s="338"/>
      <c r="T314" s="338"/>
      <c r="U314" s="338">
        <v>0</v>
      </c>
      <c r="V314" s="338"/>
      <c r="W314" s="338"/>
      <c r="X314" s="338"/>
      <c r="Y314" s="338"/>
      <c r="Z314" s="353"/>
      <c r="AA314" s="353"/>
      <c r="AB314" s="353"/>
      <c r="AC314" s="353"/>
      <c r="AD314" s="353"/>
      <c r="AE314" s="312"/>
      <c r="AF314" s="312"/>
      <c r="AG314" s="312"/>
      <c r="AH314" s="338"/>
    </row>
    <row r="315" spans="1:34" s="447" customFormat="1" ht="25.5">
      <c r="A315" s="441">
        <v>41</v>
      </c>
      <c r="B315" s="442" t="s">
        <v>688</v>
      </c>
      <c r="C315" s="442" t="s">
        <v>689</v>
      </c>
      <c r="D315" s="442"/>
      <c r="E315" s="448"/>
      <c r="F315" s="443"/>
      <c r="G315" s="444"/>
      <c r="H315" s="444"/>
      <c r="I315" s="444"/>
      <c r="J315" s="444"/>
      <c r="K315" s="444"/>
      <c r="L315" s="444"/>
      <c r="M315" s="444"/>
      <c r="N315" s="444"/>
      <c r="O315" s="444"/>
      <c r="P315" s="444"/>
      <c r="Q315" s="444"/>
      <c r="R315" s="444"/>
      <c r="S315" s="444"/>
      <c r="T315" s="444"/>
      <c r="U315" s="449"/>
      <c r="V315" s="444"/>
      <c r="W315" s="444"/>
      <c r="X315" s="444"/>
      <c r="Y315" s="444"/>
      <c r="Z315" s="445"/>
      <c r="AA315" s="445"/>
      <c r="AB315" s="445"/>
      <c r="AC315" s="445"/>
      <c r="AD315" s="445"/>
      <c r="AE315" s="446"/>
      <c r="AF315" s="446"/>
      <c r="AG315" s="446"/>
      <c r="AH315" s="444"/>
    </row>
    <row r="316" spans="1:34" ht="25.5">
      <c r="A316" s="437"/>
      <c r="B316" s="323" t="s">
        <v>572</v>
      </c>
      <c r="C316" s="323" t="s">
        <v>583</v>
      </c>
      <c r="D316" s="323"/>
      <c r="E316" s="327"/>
      <c r="F316" s="371" t="s">
        <v>275</v>
      </c>
      <c r="G316" s="337"/>
      <c r="H316" s="337"/>
      <c r="I316" s="339"/>
      <c r="J316" s="338" t="s">
        <v>283</v>
      </c>
      <c r="K316" s="338"/>
      <c r="L316" s="338"/>
      <c r="M316" s="338" t="s">
        <v>486</v>
      </c>
      <c r="N316" s="338"/>
      <c r="O316" s="338"/>
      <c r="P316" s="338"/>
      <c r="Q316" s="338"/>
      <c r="R316" s="338"/>
      <c r="S316" s="338"/>
      <c r="T316" s="338"/>
      <c r="U316" s="338">
        <v>0</v>
      </c>
      <c r="V316" s="338"/>
      <c r="W316" s="338"/>
      <c r="X316" s="338"/>
      <c r="Y316" s="338"/>
      <c r="Z316" s="353"/>
      <c r="AA316" s="353"/>
      <c r="AB316" s="353"/>
      <c r="AC316" s="353"/>
      <c r="AD316" s="353"/>
      <c r="AE316" s="312"/>
      <c r="AF316" s="312"/>
      <c r="AG316" s="312"/>
      <c r="AH316" s="338"/>
    </row>
    <row r="317" spans="1:34" s="352" customFormat="1" ht="63.75">
      <c r="A317" s="437"/>
      <c r="B317" s="323" t="s">
        <v>356</v>
      </c>
      <c r="C317" s="323" t="s">
        <v>568</v>
      </c>
      <c r="D317" s="323"/>
      <c r="E317" s="323"/>
      <c r="F317" s="371" t="s">
        <v>275</v>
      </c>
      <c r="G317" s="339"/>
      <c r="H317" s="339"/>
      <c r="I317" s="339"/>
      <c r="J317" s="339" t="s">
        <v>287</v>
      </c>
      <c r="K317" s="465" t="s">
        <v>33</v>
      </c>
      <c r="L317" s="339"/>
      <c r="M317" s="339" t="s">
        <v>486</v>
      </c>
      <c r="N317" s="339"/>
      <c r="O317" s="339"/>
      <c r="P317" s="338"/>
      <c r="Q317" s="339"/>
      <c r="R317" s="339"/>
      <c r="S317" s="339"/>
      <c r="T317" s="339"/>
      <c r="U317" s="338">
        <v>0</v>
      </c>
      <c r="V317" s="339" t="s">
        <v>357</v>
      </c>
      <c r="W317" s="339" t="s">
        <v>358</v>
      </c>
      <c r="X317" s="338"/>
      <c r="Y317" s="339"/>
      <c r="Z317" s="356"/>
      <c r="AA317" s="356"/>
      <c r="AB317" s="356"/>
      <c r="AC317" s="356"/>
      <c r="AD317" s="356"/>
      <c r="AE317" s="351"/>
      <c r="AF317" s="351"/>
      <c r="AG317" s="351"/>
      <c r="AH317" s="339"/>
    </row>
    <row r="318" spans="1:34" ht="25.5">
      <c r="A318" s="437"/>
      <c r="B318" s="323" t="s">
        <v>556</v>
      </c>
      <c r="C318" s="324" t="s">
        <v>557</v>
      </c>
      <c r="D318" s="324"/>
      <c r="E318" s="327"/>
      <c r="F318" s="371" t="s">
        <v>275</v>
      </c>
      <c r="G318" s="338"/>
      <c r="H318" s="338"/>
      <c r="I318" s="338"/>
      <c r="J318" s="338" t="s">
        <v>285</v>
      </c>
      <c r="K318" s="465" t="s">
        <v>682</v>
      </c>
      <c r="L318" s="338"/>
      <c r="M318" s="338" t="s">
        <v>483</v>
      </c>
      <c r="N318" s="338"/>
      <c r="O318" s="338"/>
      <c r="P318" s="338"/>
      <c r="Q318" s="338"/>
      <c r="R318" s="338"/>
      <c r="S318" s="338"/>
      <c r="T318" s="338"/>
      <c r="U318" s="337"/>
      <c r="V318" s="338"/>
      <c r="W318" s="338"/>
      <c r="X318" s="338"/>
      <c r="Y318" s="338"/>
      <c r="Z318" s="353"/>
      <c r="AA318" s="353"/>
      <c r="AB318" s="353"/>
      <c r="AC318" s="353"/>
      <c r="AD318" s="353"/>
      <c r="AE318" s="312"/>
      <c r="AF318" s="312"/>
      <c r="AG318" s="312"/>
      <c r="AH318" s="338"/>
    </row>
    <row r="319" spans="1:34">
      <c r="A319" s="437"/>
      <c r="B319" s="323"/>
      <c r="C319" s="323"/>
      <c r="D319" s="323"/>
      <c r="E319" s="323"/>
      <c r="F319" s="371"/>
      <c r="G319" s="339"/>
      <c r="H319" s="339"/>
      <c r="I319" s="339"/>
      <c r="J319" s="339"/>
      <c r="K319" s="338"/>
      <c r="L319" s="338"/>
      <c r="M319" s="338"/>
      <c r="N319" s="338"/>
      <c r="O319" s="338"/>
      <c r="P319" s="338"/>
      <c r="Q319" s="338"/>
      <c r="R319" s="338"/>
      <c r="S319" s="338"/>
      <c r="T319" s="338"/>
      <c r="U319" s="338">
        <v>0</v>
      </c>
      <c r="V319" s="338"/>
      <c r="W319" s="338"/>
      <c r="X319" s="338"/>
      <c r="Y319" s="338"/>
      <c r="Z319" s="353"/>
      <c r="AA319" s="353"/>
      <c r="AB319" s="353"/>
      <c r="AC319" s="353"/>
      <c r="AD319" s="353"/>
      <c r="AE319" s="312"/>
      <c r="AF319" s="312"/>
      <c r="AG319" s="312"/>
      <c r="AH319" s="338"/>
    </row>
    <row r="320" spans="1:34" ht="12.75">
      <c r="A320" s="503" t="s">
        <v>240</v>
      </c>
      <c r="B320" s="322"/>
      <c r="C320" s="322"/>
      <c r="D320" s="322"/>
      <c r="E320" s="322"/>
      <c r="F320" s="370"/>
      <c r="G320" s="336"/>
      <c r="H320" s="336"/>
      <c r="I320" s="336"/>
      <c r="J320" s="336"/>
      <c r="K320" s="336"/>
      <c r="L320" s="336"/>
      <c r="M320" s="336"/>
      <c r="N320" s="336"/>
      <c r="O320" s="336"/>
      <c r="P320" s="336"/>
      <c r="Q320" s="336"/>
      <c r="R320" s="336"/>
      <c r="S320" s="336"/>
      <c r="T320" s="336"/>
      <c r="U320" s="336"/>
      <c r="V320" s="336"/>
      <c r="W320" s="336"/>
      <c r="X320" s="336"/>
      <c r="Y320" s="336"/>
      <c r="Z320" s="354"/>
      <c r="AA320" s="354"/>
      <c r="AB320" s="354"/>
      <c r="AC320" s="354"/>
      <c r="AD320" s="354"/>
      <c r="AE320" s="314"/>
      <c r="AF320" s="314"/>
      <c r="AG320" s="314"/>
      <c r="AH320" s="487"/>
    </row>
    <row r="321" spans="1:34">
      <c r="A321" s="437"/>
      <c r="B321" s="323"/>
      <c r="C321" s="324"/>
      <c r="D321" s="324"/>
      <c r="E321" s="327"/>
      <c r="F321" s="371"/>
      <c r="G321" s="338"/>
      <c r="H321" s="338"/>
      <c r="I321" s="338"/>
      <c r="J321" s="338"/>
      <c r="K321" s="338"/>
      <c r="L321" s="338"/>
      <c r="M321" s="338"/>
      <c r="N321" s="338"/>
      <c r="O321" s="338"/>
      <c r="P321" s="338"/>
      <c r="Q321" s="338"/>
      <c r="R321" s="338"/>
      <c r="S321" s="338"/>
      <c r="T321" s="338"/>
      <c r="U321" s="338">
        <v>0</v>
      </c>
      <c r="V321" s="338"/>
      <c r="W321" s="338"/>
      <c r="X321" s="338"/>
      <c r="Y321" s="338"/>
      <c r="Z321" s="353"/>
      <c r="AA321" s="353"/>
      <c r="AB321" s="353"/>
      <c r="AC321" s="353"/>
      <c r="AD321" s="353"/>
      <c r="AE321" s="312"/>
      <c r="AF321" s="312"/>
      <c r="AG321" s="312"/>
      <c r="AH321" s="338"/>
    </row>
    <row r="322" spans="1:34">
      <c r="A322" s="437"/>
      <c r="B322" s="323"/>
      <c r="C322" s="324"/>
      <c r="D322" s="324"/>
      <c r="E322" s="327"/>
      <c r="F322" s="371"/>
      <c r="G322" s="337"/>
      <c r="H322" s="337"/>
      <c r="I322" s="339"/>
      <c r="J322" s="338"/>
      <c r="K322" s="338"/>
      <c r="L322" s="338"/>
      <c r="M322" s="338"/>
      <c r="N322" s="338"/>
      <c r="O322" s="338"/>
      <c r="P322" s="338"/>
      <c r="Q322" s="338"/>
      <c r="R322" s="338"/>
      <c r="S322" s="338"/>
      <c r="T322" s="338"/>
      <c r="U322" s="338">
        <v>0</v>
      </c>
      <c r="V322" s="338"/>
      <c r="W322" s="338"/>
      <c r="X322" s="338"/>
      <c r="Y322" s="338"/>
      <c r="Z322" s="353"/>
      <c r="AA322" s="353"/>
      <c r="AB322" s="353"/>
      <c r="AC322" s="353"/>
      <c r="AD322" s="353"/>
      <c r="AE322" s="312"/>
      <c r="AF322" s="312"/>
      <c r="AG322" s="312"/>
      <c r="AH322" s="338"/>
    </row>
    <row r="323" spans="1:34">
      <c r="A323" s="437"/>
      <c r="B323" s="323"/>
      <c r="C323" s="323"/>
      <c r="D323" s="323"/>
      <c r="E323" s="323"/>
      <c r="F323" s="371"/>
      <c r="G323" s="339"/>
      <c r="H323" s="339"/>
      <c r="I323" s="339"/>
      <c r="J323" s="339"/>
      <c r="K323" s="338"/>
      <c r="L323" s="338"/>
      <c r="M323" s="338"/>
      <c r="N323" s="338"/>
      <c r="O323" s="338"/>
      <c r="P323" s="338"/>
      <c r="Q323" s="338"/>
      <c r="R323" s="338"/>
      <c r="S323" s="338"/>
      <c r="T323" s="338"/>
      <c r="U323" s="338"/>
      <c r="V323" s="338"/>
      <c r="W323" s="338"/>
      <c r="X323" s="338"/>
      <c r="Y323" s="338"/>
      <c r="Z323" s="353"/>
      <c r="AA323" s="353"/>
      <c r="AB323" s="353"/>
      <c r="AC323" s="353"/>
      <c r="AD323" s="353"/>
      <c r="AE323" s="312"/>
      <c r="AF323" s="312"/>
      <c r="AG323" s="312"/>
      <c r="AH323" s="338"/>
    </row>
    <row r="324" spans="1:34" ht="12.75">
      <c r="A324" s="503" t="s">
        <v>241</v>
      </c>
      <c r="B324" s="322"/>
      <c r="C324" s="322"/>
      <c r="D324" s="322"/>
      <c r="E324" s="322"/>
      <c r="F324" s="370"/>
      <c r="G324" s="336"/>
      <c r="H324" s="336"/>
      <c r="I324" s="336"/>
      <c r="J324" s="336"/>
      <c r="K324" s="336"/>
      <c r="L324" s="336"/>
      <c r="M324" s="336"/>
      <c r="N324" s="336"/>
      <c r="O324" s="336"/>
      <c r="P324" s="336"/>
      <c r="Q324" s="336"/>
      <c r="R324" s="336"/>
      <c r="S324" s="336"/>
      <c r="T324" s="336"/>
      <c r="U324" s="336"/>
      <c r="V324" s="336"/>
      <c r="W324" s="336"/>
      <c r="X324" s="336"/>
      <c r="Y324" s="336"/>
      <c r="Z324" s="354"/>
      <c r="AA324" s="354"/>
      <c r="AB324" s="354"/>
      <c r="AC324" s="354"/>
      <c r="AD324" s="354"/>
      <c r="AE324" s="314"/>
      <c r="AF324" s="314"/>
      <c r="AG324" s="314"/>
      <c r="AH324" s="487"/>
    </row>
    <row r="325" spans="1:34">
      <c r="A325" s="437"/>
      <c r="B325" s="323"/>
      <c r="C325" s="324"/>
      <c r="D325" s="324"/>
      <c r="E325" s="327"/>
      <c r="F325" s="371"/>
      <c r="G325" s="338"/>
      <c r="H325" s="338"/>
      <c r="I325" s="338"/>
      <c r="J325" s="338"/>
      <c r="K325" s="338"/>
      <c r="L325" s="338"/>
      <c r="M325" s="338"/>
      <c r="N325" s="338"/>
      <c r="O325" s="338"/>
      <c r="P325" s="338"/>
      <c r="Q325" s="338"/>
      <c r="R325" s="338"/>
      <c r="S325" s="338"/>
      <c r="T325" s="338"/>
      <c r="U325" s="337"/>
      <c r="V325" s="338"/>
      <c r="W325" s="338"/>
      <c r="X325" s="338"/>
      <c r="Y325" s="338"/>
      <c r="Z325" s="353"/>
      <c r="AA325" s="353"/>
      <c r="AB325" s="353"/>
      <c r="AC325" s="353"/>
      <c r="AD325" s="353"/>
      <c r="AE325" s="312"/>
      <c r="AF325" s="312"/>
      <c r="AG325" s="312"/>
      <c r="AH325" s="338"/>
    </row>
    <row r="326" spans="1:34" s="447" customFormat="1" ht="25.5">
      <c r="A326" s="441">
        <v>42</v>
      </c>
      <c r="B326" s="442" t="s">
        <v>684</v>
      </c>
      <c r="C326" s="442" t="s">
        <v>685</v>
      </c>
      <c r="D326" s="442"/>
      <c r="E326" s="448"/>
      <c r="F326" s="443"/>
      <c r="G326" s="444"/>
      <c r="H326" s="444"/>
      <c r="I326" s="444"/>
      <c r="J326" s="444"/>
      <c r="K326" s="444"/>
      <c r="L326" s="444"/>
      <c r="M326" s="444"/>
      <c r="N326" s="444"/>
      <c r="O326" s="444"/>
      <c r="P326" s="444"/>
      <c r="Q326" s="444"/>
      <c r="R326" s="444"/>
      <c r="S326" s="444"/>
      <c r="T326" s="444"/>
      <c r="U326" s="449"/>
      <c r="V326" s="444"/>
      <c r="W326" s="444"/>
      <c r="X326" s="444"/>
      <c r="Y326" s="444"/>
      <c r="Z326" s="445"/>
      <c r="AA326" s="445"/>
      <c r="AB326" s="445"/>
      <c r="AC326" s="445"/>
      <c r="AD326" s="445"/>
      <c r="AE326" s="446"/>
      <c r="AF326" s="446"/>
      <c r="AG326" s="446"/>
      <c r="AH326" s="444"/>
    </row>
    <row r="327" spans="1:34" ht="38.25">
      <c r="A327" s="437"/>
      <c r="B327" s="323" t="s">
        <v>419</v>
      </c>
      <c r="C327" s="323" t="s">
        <v>420</v>
      </c>
      <c r="D327" s="323"/>
      <c r="E327" s="327"/>
      <c r="F327" s="371" t="s">
        <v>275</v>
      </c>
      <c r="G327" s="337"/>
      <c r="H327" s="337"/>
      <c r="I327" s="339"/>
      <c r="J327" s="338"/>
      <c r="K327" s="339" t="s">
        <v>683</v>
      </c>
      <c r="L327" s="338"/>
      <c r="M327" s="338" t="s">
        <v>483</v>
      </c>
      <c r="N327" s="338"/>
      <c r="O327" s="338"/>
      <c r="P327" s="338"/>
      <c r="Q327" s="338"/>
      <c r="R327" s="338"/>
      <c r="S327" s="338"/>
      <c r="T327" s="338"/>
      <c r="U327" s="338">
        <v>0</v>
      </c>
      <c r="V327" s="338"/>
      <c r="W327" s="338"/>
      <c r="X327" s="338"/>
      <c r="Y327" s="338"/>
      <c r="Z327" s="353"/>
      <c r="AA327" s="353"/>
      <c r="AB327" s="353"/>
      <c r="AC327" s="353"/>
      <c r="AD327" s="353"/>
      <c r="AE327" s="312"/>
      <c r="AF327" s="312"/>
      <c r="AG327" s="312"/>
      <c r="AH327" s="338"/>
    </row>
    <row r="328" spans="1:34" ht="38.25">
      <c r="A328" s="437"/>
      <c r="B328" s="323" t="s">
        <v>421</v>
      </c>
      <c r="C328" s="323" t="s">
        <v>422</v>
      </c>
      <c r="D328" s="323"/>
      <c r="E328" s="327"/>
      <c r="F328" s="371" t="s">
        <v>275</v>
      </c>
      <c r="G328" s="337"/>
      <c r="H328" s="337"/>
      <c r="I328" s="339" t="s">
        <v>273</v>
      </c>
      <c r="J328" s="338" t="s">
        <v>285</v>
      </c>
      <c r="K328" s="339" t="s">
        <v>683</v>
      </c>
      <c r="L328" s="338"/>
      <c r="M328" s="338" t="s">
        <v>483</v>
      </c>
      <c r="N328" s="338"/>
      <c r="O328" s="338"/>
      <c r="P328" s="338"/>
      <c r="Q328" s="338"/>
      <c r="R328" s="338"/>
      <c r="S328" s="338"/>
      <c r="T328" s="338"/>
      <c r="U328" s="338">
        <v>0</v>
      </c>
      <c r="V328" s="338"/>
      <c r="W328" s="338"/>
      <c r="X328" s="338"/>
      <c r="Y328" s="338"/>
      <c r="Z328" s="353"/>
      <c r="AA328" s="353"/>
      <c r="AB328" s="353"/>
      <c r="AC328" s="353"/>
      <c r="AD328" s="353"/>
      <c r="AE328" s="312"/>
      <c r="AF328" s="312"/>
      <c r="AG328" s="312"/>
      <c r="AH328" s="338"/>
    </row>
    <row r="329" spans="1:34" ht="25.5">
      <c r="A329" s="437"/>
      <c r="B329" s="323" t="s">
        <v>569</v>
      </c>
      <c r="C329" s="323" t="s">
        <v>570</v>
      </c>
      <c r="D329" s="323"/>
      <c r="E329" s="327"/>
      <c r="F329" s="371" t="s">
        <v>275</v>
      </c>
      <c r="G329" s="337"/>
      <c r="H329" s="337"/>
      <c r="I329" s="339"/>
      <c r="J329" s="338" t="s">
        <v>287</v>
      </c>
      <c r="K329" s="339" t="s">
        <v>41</v>
      </c>
      <c r="L329" s="338"/>
      <c r="M329" s="338" t="s">
        <v>483</v>
      </c>
      <c r="N329" s="338"/>
      <c r="O329" s="338"/>
      <c r="P329" s="338"/>
      <c r="Q329" s="338"/>
      <c r="R329" s="338"/>
      <c r="S329" s="338"/>
      <c r="T329" s="338"/>
      <c r="U329" s="338">
        <v>0</v>
      </c>
      <c r="V329" s="338"/>
      <c r="W329" s="338"/>
      <c r="X329" s="338"/>
      <c r="Y329" s="338"/>
      <c r="Z329" s="353"/>
      <c r="AA329" s="353"/>
      <c r="AB329" s="353"/>
      <c r="AC329" s="353"/>
      <c r="AD329" s="353"/>
      <c r="AE329" s="312"/>
      <c r="AF329" s="312"/>
      <c r="AG329" s="312"/>
      <c r="AH329" s="338"/>
    </row>
    <row r="330" spans="1:34" ht="38.25">
      <c r="A330" s="437"/>
      <c r="B330" s="323" t="s">
        <v>592</v>
      </c>
      <c r="C330" s="323" t="s">
        <v>593</v>
      </c>
      <c r="D330" s="323"/>
      <c r="E330" s="327"/>
      <c r="F330" s="371" t="s">
        <v>275</v>
      </c>
      <c r="G330" s="337"/>
      <c r="H330" s="337"/>
      <c r="I330" s="339"/>
      <c r="J330" s="338" t="s">
        <v>286</v>
      </c>
      <c r="K330" s="339" t="s">
        <v>683</v>
      </c>
      <c r="L330" s="338"/>
      <c r="M330" s="338" t="s">
        <v>483</v>
      </c>
      <c r="N330" s="338"/>
      <c r="O330" s="338"/>
      <c r="P330" s="338"/>
      <c r="Q330" s="338"/>
      <c r="R330" s="338"/>
      <c r="S330" s="338"/>
      <c r="T330" s="338"/>
      <c r="U330" s="338">
        <v>0</v>
      </c>
      <c r="V330" s="338"/>
      <c r="W330" s="338"/>
      <c r="X330" s="338"/>
      <c r="Y330" s="338"/>
      <c r="Z330" s="353"/>
      <c r="AA330" s="353"/>
      <c r="AB330" s="353"/>
      <c r="AC330" s="353"/>
      <c r="AD330" s="353"/>
      <c r="AE330" s="312"/>
      <c r="AF330" s="312"/>
      <c r="AG330" s="312"/>
      <c r="AH330" s="338"/>
    </row>
    <row r="331" spans="1:34" ht="38.25">
      <c r="A331" s="437"/>
      <c r="B331" s="323" t="s">
        <v>22</v>
      </c>
      <c r="C331" s="323" t="s">
        <v>23</v>
      </c>
      <c r="D331" s="323"/>
      <c r="E331" s="327"/>
      <c r="F331" s="371" t="s">
        <v>275</v>
      </c>
      <c r="G331" s="337"/>
      <c r="H331" s="337"/>
      <c r="I331" s="339"/>
      <c r="J331" s="338" t="s">
        <v>286</v>
      </c>
      <c r="K331" s="339" t="s">
        <v>36</v>
      </c>
      <c r="L331" s="338"/>
      <c r="M331" s="338" t="s">
        <v>483</v>
      </c>
      <c r="N331" s="338"/>
      <c r="O331" s="338"/>
      <c r="P331" s="338"/>
      <c r="Q331" s="338"/>
      <c r="R331" s="338"/>
      <c r="S331" s="338"/>
      <c r="T331" s="338"/>
      <c r="U331" s="338">
        <v>0</v>
      </c>
      <c r="V331" s="338"/>
      <c r="W331" s="338"/>
      <c r="X331" s="338"/>
      <c r="Y331" s="338"/>
      <c r="Z331" s="353"/>
      <c r="AA331" s="353"/>
      <c r="AB331" s="353"/>
      <c r="AC331" s="353"/>
      <c r="AD331" s="353"/>
      <c r="AE331" s="312"/>
      <c r="AF331" s="312"/>
      <c r="AG331" s="312"/>
      <c r="AH331" s="338"/>
    </row>
    <row r="332" spans="1:34" s="447" customFormat="1" ht="25.5">
      <c r="A332" s="441">
        <v>43</v>
      </c>
      <c r="B332" s="442" t="s">
        <v>694</v>
      </c>
      <c r="C332" s="442" t="s">
        <v>695</v>
      </c>
      <c r="D332" s="442"/>
      <c r="E332" s="448"/>
      <c r="F332" s="443"/>
      <c r="G332" s="444"/>
      <c r="H332" s="444"/>
      <c r="I332" s="444"/>
      <c r="J332" s="444"/>
      <c r="K332" s="444"/>
      <c r="L332" s="444"/>
      <c r="M332" s="444"/>
      <c r="N332" s="444"/>
      <c r="O332" s="444"/>
      <c r="P332" s="444"/>
      <c r="Q332" s="444"/>
      <c r="R332" s="444"/>
      <c r="S332" s="444"/>
      <c r="T332" s="444"/>
      <c r="U332" s="449"/>
      <c r="V332" s="444"/>
      <c r="W332" s="444"/>
      <c r="X332" s="444"/>
      <c r="Y332" s="444"/>
      <c r="Z332" s="445"/>
      <c r="AA332" s="445"/>
      <c r="AB332" s="445"/>
      <c r="AC332" s="445"/>
      <c r="AD332" s="445"/>
      <c r="AE332" s="446"/>
      <c r="AF332" s="446"/>
      <c r="AG332" s="446"/>
      <c r="AH332" s="444"/>
    </row>
    <row r="333" spans="1:34" ht="51">
      <c r="A333" s="437"/>
      <c r="B333" s="323" t="s">
        <v>607</v>
      </c>
      <c r="C333" s="323" t="s">
        <v>606</v>
      </c>
      <c r="D333" s="323"/>
      <c r="E333" s="327"/>
      <c r="F333" s="371" t="s">
        <v>275</v>
      </c>
      <c r="G333" s="337"/>
      <c r="H333" s="337"/>
      <c r="I333" s="339"/>
      <c r="J333" s="338" t="s">
        <v>286</v>
      </c>
      <c r="K333" s="339" t="s">
        <v>35</v>
      </c>
      <c r="L333" s="338"/>
      <c r="M333" s="338" t="s">
        <v>483</v>
      </c>
      <c r="N333" s="338"/>
      <c r="O333" s="338"/>
      <c r="P333" s="338"/>
      <c r="Q333" s="338"/>
      <c r="R333" s="338"/>
      <c r="S333" s="338"/>
      <c r="T333" s="338"/>
      <c r="U333" s="338">
        <v>0</v>
      </c>
      <c r="V333" s="338"/>
      <c r="W333" s="338"/>
      <c r="X333" s="338"/>
      <c r="Y333" s="338"/>
      <c r="Z333" s="353"/>
      <c r="AA333" s="353"/>
      <c r="AB333" s="353"/>
      <c r="AC333" s="353"/>
      <c r="AD333" s="353"/>
      <c r="AE333" s="312"/>
      <c r="AF333" s="312"/>
      <c r="AG333" s="312"/>
      <c r="AH333" s="338"/>
    </row>
    <row r="334" spans="1:34" ht="25.5">
      <c r="A334" s="437"/>
      <c r="B334" s="323" t="s">
        <v>610</v>
      </c>
      <c r="C334" s="323" t="s">
        <v>611</v>
      </c>
      <c r="D334" s="323"/>
      <c r="E334" s="327"/>
      <c r="F334" s="371" t="s">
        <v>275</v>
      </c>
      <c r="G334" s="337"/>
      <c r="H334" s="337"/>
      <c r="I334" s="339"/>
      <c r="J334" s="338" t="s">
        <v>286</v>
      </c>
      <c r="K334" s="465" t="s">
        <v>612</v>
      </c>
      <c r="L334" s="338"/>
      <c r="M334" s="338" t="s">
        <v>483</v>
      </c>
      <c r="N334" s="338"/>
      <c r="O334" s="338"/>
      <c r="P334" s="338"/>
      <c r="Q334" s="338"/>
      <c r="R334" s="338"/>
      <c r="S334" s="338"/>
      <c r="T334" s="338"/>
      <c r="U334" s="338">
        <v>0</v>
      </c>
      <c r="V334" s="338"/>
      <c r="W334" s="338"/>
      <c r="X334" s="338"/>
      <c r="Y334" s="338"/>
      <c r="Z334" s="353"/>
      <c r="AA334" s="353"/>
      <c r="AB334" s="353"/>
      <c r="AC334" s="353"/>
      <c r="AD334" s="353"/>
      <c r="AE334" s="312"/>
      <c r="AF334" s="312"/>
      <c r="AG334" s="312"/>
      <c r="AH334" s="338"/>
    </row>
    <row r="335" spans="1:34" ht="25.5" outlineLevel="1">
      <c r="A335" s="437"/>
      <c r="B335" s="323" t="s">
        <v>699</v>
      </c>
      <c r="C335" s="323" t="s">
        <v>608</v>
      </c>
      <c r="D335" s="323"/>
      <c r="E335" s="327"/>
      <c r="F335" s="371" t="s">
        <v>275</v>
      </c>
      <c r="G335" s="337"/>
      <c r="H335" s="337"/>
      <c r="I335" s="339" t="s">
        <v>273</v>
      </c>
      <c r="J335" s="338" t="s">
        <v>286</v>
      </c>
      <c r="K335" s="338"/>
      <c r="L335" s="338"/>
      <c r="M335" s="338" t="s">
        <v>483</v>
      </c>
      <c r="N335" s="338"/>
      <c r="O335" s="338"/>
      <c r="P335" s="338"/>
      <c r="Q335" s="338"/>
      <c r="R335" s="338"/>
      <c r="S335" s="338"/>
      <c r="T335" s="338"/>
      <c r="U335" s="338">
        <v>0</v>
      </c>
      <c r="V335" s="338"/>
      <c r="W335" s="338"/>
      <c r="X335" s="338"/>
      <c r="Y335" s="338"/>
      <c r="Z335" s="353"/>
      <c r="AA335" s="353"/>
      <c r="AB335" s="353"/>
      <c r="AC335" s="353"/>
      <c r="AD335" s="353"/>
      <c r="AE335" s="312"/>
      <c r="AF335" s="312"/>
      <c r="AG335" s="312"/>
      <c r="AH335" s="338"/>
    </row>
    <row r="336" spans="1:34">
      <c r="A336" s="437"/>
      <c r="B336" s="323"/>
      <c r="C336" s="323"/>
      <c r="D336" s="323"/>
      <c r="E336" s="323"/>
      <c r="F336" s="371"/>
      <c r="G336" s="339"/>
      <c r="H336" s="339"/>
      <c r="I336" s="339"/>
      <c r="J336" s="339"/>
      <c r="K336" s="338"/>
      <c r="L336" s="338"/>
      <c r="M336" s="338"/>
      <c r="N336" s="338"/>
      <c r="O336" s="338"/>
      <c r="P336" s="338"/>
      <c r="Q336" s="338"/>
      <c r="R336" s="338"/>
      <c r="S336" s="338"/>
      <c r="T336" s="338"/>
      <c r="U336" s="338">
        <v>0</v>
      </c>
      <c r="V336" s="338"/>
      <c r="W336" s="338"/>
      <c r="X336" s="338"/>
      <c r="Y336" s="338"/>
      <c r="Z336" s="353"/>
      <c r="AA336" s="353"/>
      <c r="AB336" s="353"/>
      <c r="AC336" s="353"/>
      <c r="AD336" s="353"/>
      <c r="AE336" s="312"/>
      <c r="AF336" s="312"/>
      <c r="AG336" s="312"/>
      <c r="AH336" s="338"/>
    </row>
    <row r="337" spans="1:34" ht="12.75">
      <c r="A337" s="503" t="s">
        <v>360</v>
      </c>
      <c r="B337" s="322"/>
      <c r="C337" s="322"/>
      <c r="D337" s="322"/>
      <c r="E337" s="322"/>
      <c r="F337" s="370"/>
      <c r="G337" s="336"/>
      <c r="H337" s="336"/>
      <c r="I337" s="336"/>
      <c r="J337" s="336"/>
      <c r="K337" s="336"/>
      <c r="L337" s="336"/>
      <c r="M337" s="336"/>
      <c r="N337" s="336"/>
      <c r="O337" s="336"/>
      <c r="P337" s="336"/>
      <c r="Q337" s="336"/>
      <c r="R337" s="336"/>
      <c r="S337" s="336"/>
      <c r="T337" s="336"/>
      <c r="U337" s="336"/>
      <c r="V337" s="336"/>
      <c r="W337" s="336"/>
      <c r="X337" s="336"/>
      <c r="Y337" s="336"/>
      <c r="Z337" s="354"/>
      <c r="AA337" s="354"/>
      <c r="AB337" s="354"/>
      <c r="AC337" s="354"/>
      <c r="AD337" s="354"/>
      <c r="AE337" s="314"/>
      <c r="AF337" s="314"/>
      <c r="AG337" s="314"/>
      <c r="AH337" s="487"/>
    </row>
    <row r="338" spans="1:34">
      <c r="A338" s="437"/>
      <c r="B338" s="323"/>
      <c r="C338" s="324"/>
      <c r="D338" s="324"/>
      <c r="E338" s="327"/>
      <c r="F338" s="371"/>
      <c r="G338" s="338"/>
      <c r="H338" s="338"/>
      <c r="I338" s="338"/>
      <c r="J338" s="338"/>
      <c r="K338" s="338"/>
      <c r="L338" s="338"/>
      <c r="M338" s="338"/>
      <c r="N338" s="338"/>
      <c r="O338" s="338"/>
      <c r="P338" s="338"/>
      <c r="Q338" s="338"/>
      <c r="R338" s="338"/>
      <c r="S338" s="338"/>
      <c r="T338" s="338"/>
      <c r="U338" s="337"/>
      <c r="V338" s="338"/>
      <c r="W338" s="338"/>
      <c r="X338" s="338"/>
      <c r="Y338" s="338"/>
      <c r="Z338" s="353"/>
      <c r="AA338" s="353"/>
      <c r="AB338" s="353"/>
      <c r="AC338" s="353"/>
      <c r="AD338" s="353"/>
      <c r="AE338" s="312"/>
      <c r="AF338" s="312"/>
      <c r="AG338" s="312"/>
      <c r="AH338" s="338"/>
    </row>
    <row r="339" spans="1:34" s="447" customFormat="1" ht="25.5">
      <c r="A339" s="441">
        <v>44</v>
      </c>
      <c r="B339" s="442" t="s">
        <v>696</v>
      </c>
      <c r="C339" s="442" t="s">
        <v>697</v>
      </c>
      <c r="D339" s="442"/>
      <c r="E339" s="442"/>
      <c r="F339" s="443"/>
      <c r="G339" s="444"/>
      <c r="H339" s="444"/>
      <c r="I339" s="444" t="s">
        <v>273</v>
      </c>
      <c r="J339" s="444"/>
      <c r="K339" s="444"/>
      <c r="L339" s="444"/>
      <c r="M339" s="444" t="s">
        <v>483</v>
      </c>
      <c r="N339" s="444"/>
      <c r="O339" s="444"/>
      <c r="P339" s="444"/>
      <c r="Q339" s="444"/>
      <c r="R339" s="444"/>
      <c r="S339" s="444"/>
      <c r="T339" s="444"/>
      <c r="U339" s="444">
        <v>0</v>
      </c>
      <c r="V339" s="444"/>
      <c r="W339" s="444"/>
      <c r="X339" s="444"/>
      <c r="Y339" s="444"/>
      <c r="Z339" s="445"/>
      <c r="AA339" s="445"/>
      <c r="AB339" s="445"/>
      <c r="AC339" s="445"/>
      <c r="AD339" s="445"/>
      <c r="AE339" s="446"/>
      <c r="AF339" s="446"/>
      <c r="AG339" s="446"/>
      <c r="AH339" s="444"/>
    </row>
    <row r="340" spans="1:34" ht="51">
      <c r="A340" s="437"/>
      <c r="B340" s="434" t="s">
        <v>414</v>
      </c>
      <c r="C340" s="323" t="s">
        <v>370</v>
      </c>
      <c r="D340" s="323"/>
      <c r="E340" s="327"/>
      <c r="F340" s="371" t="s">
        <v>275</v>
      </c>
      <c r="G340" s="337"/>
      <c r="H340" s="337"/>
      <c r="I340" s="339" t="s">
        <v>273</v>
      </c>
      <c r="J340" s="338" t="s">
        <v>286</v>
      </c>
      <c r="K340" s="339"/>
      <c r="L340" s="338"/>
      <c r="M340" s="338" t="s">
        <v>483</v>
      </c>
      <c r="N340" s="338"/>
      <c r="O340" s="338"/>
      <c r="P340" s="338"/>
      <c r="Q340" s="338"/>
      <c r="R340" s="338"/>
      <c r="S340" s="338"/>
      <c r="T340" s="338"/>
      <c r="U340" s="338">
        <v>0</v>
      </c>
      <c r="V340" s="338"/>
      <c r="W340" s="338"/>
      <c r="X340" s="338"/>
      <c r="Y340" s="338"/>
      <c r="Z340" s="353"/>
      <c r="AA340" s="353"/>
      <c r="AB340" s="353"/>
      <c r="AC340" s="353"/>
      <c r="AD340" s="353"/>
      <c r="AE340" s="312"/>
      <c r="AF340" s="312"/>
      <c r="AG340" s="312"/>
      <c r="AH340" s="338"/>
    </row>
    <row r="341" spans="1:34" s="352" customFormat="1" ht="51">
      <c r="A341" s="437"/>
      <c r="B341" s="323" t="s">
        <v>361</v>
      </c>
      <c r="C341" s="323" t="s">
        <v>605</v>
      </c>
      <c r="D341" s="323"/>
      <c r="E341" s="323"/>
      <c r="F341" s="371" t="s">
        <v>275</v>
      </c>
      <c r="G341" s="339"/>
      <c r="H341" s="339"/>
      <c r="I341" s="339" t="s">
        <v>273</v>
      </c>
      <c r="J341" s="339" t="s">
        <v>287</v>
      </c>
      <c r="K341" s="339" t="s">
        <v>700</v>
      </c>
      <c r="L341" s="339"/>
      <c r="M341" s="339" t="s">
        <v>483</v>
      </c>
      <c r="N341" s="339"/>
      <c r="O341" s="339"/>
      <c r="P341" s="338"/>
      <c r="Q341" s="339"/>
      <c r="R341" s="339"/>
      <c r="S341" s="339"/>
      <c r="T341" s="339"/>
      <c r="U341" s="338">
        <v>0</v>
      </c>
      <c r="V341" s="339" t="s">
        <v>363</v>
      </c>
      <c r="W341" s="339"/>
      <c r="X341" s="338"/>
      <c r="Y341" s="339"/>
      <c r="Z341" s="356"/>
      <c r="AA341" s="356"/>
      <c r="AB341" s="356"/>
      <c r="AC341" s="356"/>
      <c r="AD341" s="356"/>
      <c r="AE341" s="351"/>
      <c r="AF341" s="351"/>
      <c r="AG341" s="351"/>
      <c r="AH341" s="339"/>
    </row>
    <row r="342" spans="1:34" ht="38.25">
      <c r="A342" s="437"/>
      <c r="B342" s="323" t="s">
        <v>460</v>
      </c>
      <c r="C342" s="323" t="s">
        <v>530</v>
      </c>
      <c r="D342" s="323"/>
      <c r="E342" s="327"/>
      <c r="F342" s="371" t="s">
        <v>275</v>
      </c>
      <c r="G342" s="339" t="s">
        <v>273</v>
      </c>
      <c r="H342" s="339"/>
      <c r="I342" s="339"/>
      <c r="J342" s="338" t="s">
        <v>288</v>
      </c>
      <c r="K342" s="339" t="s">
        <v>461</v>
      </c>
      <c r="L342" s="338"/>
      <c r="M342" s="338" t="s">
        <v>483</v>
      </c>
      <c r="N342" s="338"/>
      <c r="O342" s="338"/>
      <c r="P342" s="338"/>
      <c r="Q342" s="338"/>
      <c r="R342" s="338"/>
      <c r="S342" s="338"/>
      <c r="T342" s="338"/>
      <c r="U342" s="338">
        <v>0</v>
      </c>
      <c r="V342" s="338"/>
      <c r="W342" s="338"/>
      <c r="X342" s="338"/>
      <c r="Y342" s="338"/>
      <c r="Z342" s="353"/>
      <c r="AA342" s="353"/>
      <c r="AB342" s="353"/>
      <c r="AC342" s="353"/>
      <c r="AD342" s="353"/>
      <c r="AE342" s="312"/>
      <c r="AF342" s="312"/>
      <c r="AG342" s="312"/>
      <c r="AH342" s="338"/>
    </row>
    <row r="343" spans="1:34">
      <c r="A343" s="437"/>
      <c r="B343" s="323"/>
      <c r="C343" s="324"/>
      <c r="D343" s="324"/>
      <c r="E343" s="327"/>
      <c r="F343" s="371"/>
      <c r="G343" s="337"/>
      <c r="H343" s="337"/>
      <c r="I343" s="339"/>
      <c r="J343" s="338"/>
      <c r="K343" s="338"/>
      <c r="L343" s="338"/>
      <c r="M343" s="338"/>
      <c r="N343" s="338"/>
      <c r="O343" s="338"/>
      <c r="P343" s="338"/>
      <c r="Q343" s="338"/>
      <c r="R343" s="338"/>
      <c r="S343" s="338"/>
      <c r="T343" s="338"/>
      <c r="U343" s="337"/>
      <c r="V343" s="338"/>
      <c r="W343" s="338"/>
      <c r="X343" s="338"/>
      <c r="Y343" s="338"/>
      <c r="Z343" s="353"/>
      <c r="AA343" s="353"/>
      <c r="AB343" s="353"/>
      <c r="AC343" s="353"/>
      <c r="AD343" s="353"/>
      <c r="AE343" s="312"/>
      <c r="AF343" s="312"/>
      <c r="AG343" s="312"/>
      <c r="AH343" s="338"/>
    </row>
    <row r="344" spans="1:34" ht="18.75" thickBot="1">
      <c r="A344" s="474"/>
      <c r="B344" s="475"/>
      <c r="C344" s="475"/>
      <c r="D344" s="475"/>
      <c r="E344" s="475"/>
      <c r="F344" s="476"/>
      <c r="G344" s="477"/>
      <c r="H344" s="477"/>
      <c r="I344" s="477"/>
      <c r="J344" s="477"/>
      <c r="K344" s="477"/>
      <c r="L344" s="477"/>
      <c r="M344" s="477"/>
      <c r="N344" s="477"/>
      <c r="O344" s="477"/>
      <c r="P344" s="477"/>
      <c r="Q344" s="477"/>
      <c r="R344" s="477"/>
      <c r="S344" s="477"/>
      <c r="T344" s="477"/>
      <c r="U344" s="477"/>
      <c r="V344" s="477"/>
      <c r="W344" s="477"/>
      <c r="X344" s="477"/>
      <c r="Y344" s="477"/>
      <c r="Z344" s="491"/>
      <c r="AA344" s="491"/>
      <c r="AB344" s="491"/>
      <c r="AC344" s="491"/>
      <c r="AD344" s="491"/>
      <c r="AE344" s="466"/>
      <c r="AF344" s="466"/>
      <c r="AG344" s="466"/>
      <c r="AH344" s="482"/>
    </row>
    <row r="345" spans="1:34" s="104" customFormat="1" ht="16.5" thickTop="1">
      <c r="A345" s="484" t="s">
        <v>254</v>
      </c>
      <c r="B345" s="325"/>
      <c r="C345" s="325"/>
      <c r="D345" s="325"/>
      <c r="E345" s="325"/>
      <c r="F345" s="372"/>
      <c r="G345" s="340"/>
      <c r="H345" s="340"/>
      <c r="I345" s="340"/>
      <c r="J345" s="340"/>
      <c r="K345" s="340"/>
      <c r="L345" s="340"/>
      <c r="M345" s="340"/>
      <c r="N345" s="340"/>
      <c r="O345" s="340"/>
      <c r="P345" s="340"/>
      <c r="Q345" s="340"/>
      <c r="R345" s="340"/>
      <c r="S345" s="340"/>
      <c r="T345" s="340"/>
      <c r="U345" s="340"/>
      <c r="V345" s="340"/>
      <c r="W345" s="340"/>
      <c r="X345" s="340"/>
      <c r="Y345" s="340"/>
      <c r="Z345" s="358"/>
      <c r="AA345" s="358"/>
      <c r="AB345" s="358"/>
      <c r="AC345" s="358"/>
      <c r="AD345" s="358"/>
      <c r="AE345" s="88"/>
      <c r="AF345" s="291"/>
      <c r="AG345" s="298"/>
      <c r="AH345" s="492"/>
    </row>
    <row r="346" spans="1:34">
      <c r="A346" s="474"/>
      <c r="B346" s="475"/>
      <c r="C346" s="475"/>
      <c r="D346" s="475"/>
      <c r="E346" s="475"/>
      <c r="F346" s="476"/>
      <c r="G346" s="477"/>
      <c r="H346" s="477"/>
      <c r="I346" s="477"/>
      <c r="J346" s="477"/>
      <c r="K346" s="477"/>
      <c r="L346" s="477"/>
      <c r="M346" s="477"/>
      <c r="N346" s="477"/>
      <c r="O346" s="477"/>
      <c r="P346" s="477"/>
      <c r="Q346" s="477"/>
      <c r="R346" s="477"/>
      <c r="S346" s="477"/>
      <c r="T346" s="477"/>
      <c r="U346" s="477"/>
      <c r="V346" s="477"/>
      <c r="W346" s="477"/>
      <c r="X346" s="477"/>
      <c r="Y346" s="477"/>
      <c r="Z346" s="491"/>
      <c r="AA346" s="491"/>
      <c r="AB346" s="491"/>
      <c r="AC346" s="491"/>
      <c r="AD346" s="491"/>
      <c r="AE346" s="466"/>
      <c r="AF346" s="466"/>
      <c r="AG346" s="466"/>
      <c r="AH346" s="482"/>
    </row>
    <row r="347" spans="1:34" ht="12.75">
      <c r="A347" s="503" t="s">
        <v>255</v>
      </c>
      <c r="B347" s="322"/>
      <c r="C347" s="322"/>
      <c r="D347" s="322"/>
      <c r="E347" s="322"/>
      <c r="F347" s="370"/>
      <c r="G347" s="336"/>
      <c r="H347" s="336"/>
      <c r="I347" s="336"/>
      <c r="J347" s="336"/>
      <c r="K347" s="336"/>
      <c r="L347" s="336"/>
      <c r="M347" s="336"/>
      <c r="N347" s="336"/>
      <c r="O347" s="336"/>
      <c r="P347" s="336"/>
      <c r="Q347" s="336"/>
      <c r="R347" s="336"/>
      <c r="S347" s="336"/>
      <c r="T347" s="336"/>
      <c r="U347" s="336"/>
      <c r="V347" s="336"/>
      <c r="W347" s="336"/>
      <c r="X347" s="336"/>
      <c r="Y347" s="336"/>
      <c r="Z347" s="354"/>
      <c r="AA347" s="354"/>
      <c r="AB347" s="354"/>
      <c r="AC347" s="354"/>
      <c r="AD347" s="354"/>
      <c r="AE347" s="314"/>
      <c r="AF347" s="314"/>
      <c r="AG347" s="314"/>
      <c r="AH347" s="487"/>
    </row>
    <row r="348" spans="1:34">
      <c r="A348" s="437"/>
      <c r="B348" s="323"/>
      <c r="C348" s="324"/>
      <c r="D348" s="324"/>
      <c r="E348" s="327"/>
      <c r="F348" s="371"/>
      <c r="G348" s="338"/>
      <c r="H348" s="338"/>
      <c r="I348" s="338"/>
      <c r="J348" s="338"/>
      <c r="K348" s="338"/>
      <c r="L348" s="338"/>
      <c r="M348" s="338"/>
      <c r="N348" s="338"/>
      <c r="O348" s="338"/>
      <c r="P348" s="338"/>
      <c r="Q348" s="338"/>
      <c r="R348" s="338"/>
      <c r="S348" s="338"/>
      <c r="T348" s="338"/>
      <c r="U348" s="337"/>
      <c r="V348" s="338"/>
      <c r="W348" s="338"/>
      <c r="X348" s="338"/>
      <c r="Y348" s="338"/>
      <c r="Z348" s="353"/>
      <c r="AA348" s="353"/>
      <c r="AB348" s="353"/>
      <c r="AC348" s="353"/>
      <c r="AD348" s="353"/>
      <c r="AE348" s="312"/>
      <c r="AF348" s="312"/>
      <c r="AG348" s="312"/>
      <c r="AH348" s="338"/>
    </row>
    <row r="349" spans="1:34" s="447" customFormat="1" ht="25.5">
      <c r="A349" s="441">
        <v>45</v>
      </c>
      <c r="B349" s="442" t="s">
        <v>965</v>
      </c>
      <c r="C349" s="442" t="s">
        <v>875</v>
      </c>
      <c r="D349" s="442"/>
      <c r="E349" s="442"/>
      <c r="F349" s="443"/>
      <c r="G349" s="444"/>
      <c r="H349" s="444"/>
      <c r="I349" s="444" t="s">
        <v>273</v>
      </c>
      <c r="J349" s="444"/>
      <c r="K349" s="444"/>
      <c r="L349" s="444"/>
      <c r="M349" s="444" t="s">
        <v>483</v>
      </c>
      <c r="N349" s="444"/>
      <c r="O349" s="444"/>
      <c r="P349" s="444"/>
      <c r="Q349" s="444"/>
      <c r="R349" s="444"/>
      <c r="S349" s="444"/>
      <c r="T349" s="444"/>
      <c r="U349" s="444">
        <v>0</v>
      </c>
      <c r="V349" s="444"/>
      <c r="W349" s="444"/>
      <c r="X349" s="444"/>
      <c r="Y349" s="444"/>
      <c r="Z349" s="445"/>
      <c r="AA349" s="445"/>
      <c r="AB349" s="445"/>
      <c r="AC349" s="445"/>
      <c r="AD349" s="445"/>
      <c r="AE349" s="446"/>
      <c r="AF349" s="446"/>
      <c r="AG349" s="446"/>
      <c r="AH349" s="444"/>
    </row>
    <row r="350" spans="1:34" ht="38.25">
      <c r="A350" s="438"/>
      <c r="B350" s="323" t="s">
        <v>475</v>
      </c>
      <c r="C350" s="323" t="s">
        <v>476</v>
      </c>
      <c r="D350" s="323"/>
      <c r="E350" s="323"/>
      <c r="F350" s="371"/>
      <c r="G350" s="339"/>
      <c r="H350" s="339"/>
      <c r="I350" s="339"/>
      <c r="J350" s="339" t="s">
        <v>288</v>
      </c>
      <c r="K350" s="339" t="s">
        <v>445</v>
      </c>
      <c r="L350" s="339"/>
      <c r="M350" s="339" t="s">
        <v>484</v>
      </c>
      <c r="N350" s="338"/>
      <c r="O350" s="338"/>
      <c r="P350" s="338"/>
      <c r="Q350" s="339"/>
      <c r="R350" s="338"/>
      <c r="S350" s="338"/>
      <c r="T350" s="338"/>
      <c r="U350" s="338">
        <v>0</v>
      </c>
      <c r="V350" s="339"/>
      <c r="W350" s="339"/>
      <c r="X350" s="338"/>
      <c r="Y350" s="338"/>
      <c r="Z350" s="353"/>
      <c r="AA350" s="353"/>
      <c r="AB350" s="353"/>
      <c r="AC350" s="353"/>
      <c r="AD350" s="353"/>
      <c r="AE350" s="312"/>
      <c r="AF350" s="312"/>
      <c r="AG350" s="312"/>
      <c r="AH350" s="338"/>
    </row>
    <row r="351" spans="1:34" ht="38.25">
      <c r="A351" s="437"/>
      <c r="B351" s="323" t="s">
        <v>843</v>
      </c>
      <c r="C351" s="323" t="s">
        <v>844</v>
      </c>
      <c r="D351" s="323"/>
      <c r="E351" s="323"/>
      <c r="F351" s="371"/>
      <c r="G351" s="339"/>
      <c r="H351" s="339"/>
      <c r="I351" s="339"/>
      <c r="J351" s="339"/>
      <c r="K351" s="338"/>
      <c r="L351" s="338"/>
      <c r="M351" s="339"/>
      <c r="N351" s="338"/>
      <c r="O351" s="338"/>
      <c r="P351" s="338"/>
      <c r="Q351" s="338"/>
      <c r="R351" s="338"/>
      <c r="S351" s="338"/>
      <c r="T351" s="338"/>
      <c r="U351" s="338">
        <v>0</v>
      </c>
      <c r="V351" s="338"/>
      <c r="W351" s="338"/>
      <c r="X351" s="338"/>
      <c r="Y351" s="338"/>
      <c r="Z351" s="353"/>
      <c r="AA351" s="353"/>
      <c r="AB351" s="353"/>
      <c r="AC351" s="353"/>
      <c r="AD351" s="353"/>
      <c r="AE351" s="312"/>
      <c r="AF351" s="312"/>
      <c r="AG351" s="312"/>
      <c r="AH351" s="338"/>
    </row>
    <row r="352" spans="1:34">
      <c r="A352" s="437"/>
      <c r="B352" s="323"/>
      <c r="C352" s="323" t="s">
        <v>845</v>
      </c>
      <c r="D352" s="323"/>
      <c r="E352" s="323"/>
      <c r="F352" s="371"/>
      <c r="G352" s="339"/>
      <c r="H352" s="339"/>
      <c r="I352" s="339"/>
      <c r="J352" s="339"/>
      <c r="K352" s="338"/>
      <c r="L352" s="338"/>
      <c r="M352" s="339"/>
      <c r="N352" s="338"/>
      <c r="O352" s="338"/>
      <c r="P352" s="338"/>
      <c r="Q352" s="338"/>
      <c r="R352" s="338"/>
      <c r="S352" s="338"/>
      <c r="T352" s="338"/>
      <c r="U352" s="338">
        <v>0</v>
      </c>
      <c r="V352" s="338"/>
      <c r="W352" s="338"/>
      <c r="X352" s="338"/>
      <c r="Y352" s="338"/>
      <c r="Z352" s="353"/>
      <c r="AA352" s="353"/>
      <c r="AB352" s="353"/>
      <c r="AC352" s="353"/>
      <c r="AD352" s="353"/>
      <c r="AE352" s="312"/>
      <c r="AF352" s="312"/>
      <c r="AG352" s="312"/>
      <c r="AH352" s="338"/>
    </row>
    <row r="353" spans="1:34">
      <c r="A353" s="437"/>
      <c r="B353" s="323"/>
      <c r="C353" s="323"/>
      <c r="D353" s="323"/>
      <c r="E353" s="323"/>
      <c r="F353" s="371"/>
      <c r="G353" s="339"/>
      <c r="H353" s="339"/>
      <c r="I353" s="339"/>
      <c r="J353" s="339"/>
      <c r="K353" s="338"/>
      <c r="L353" s="338"/>
      <c r="M353" s="338"/>
      <c r="N353" s="338"/>
      <c r="O353" s="338"/>
      <c r="P353" s="338"/>
      <c r="Q353" s="338"/>
      <c r="R353" s="338"/>
      <c r="S353" s="338"/>
      <c r="T353" s="338"/>
      <c r="U353" s="338"/>
      <c r="V353" s="338"/>
      <c r="W353" s="338"/>
      <c r="X353" s="338"/>
      <c r="Y353" s="338"/>
      <c r="Z353" s="353"/>
      <c r="AA353" s="353"/>
      <c r="AB353" s="353"/>
      <c r="AC353" s="353"/>
      <c r="AD353" s="353"/>
      <c r="AE353" s="312"/>
      <c r="AF353" s="312"/>
      <c r="AG353" s="312"/>
      <c r="AH353" s="338"/>
    </row>
    <row r="354" spans="1:34" ht="12.75">
      <c r="A354" s="503" t="s">
        <v>506</v>
      </c>
      <c r="B354" s="322"/>
      <c r="C354" s="322"/>
      <c r="D354" s="322"/>
      <c r="E354" s="322"/>
      <c r="F354" s="370"/>
      <c r="G354" s="336"/>
      <c r="H354" s="336"/>
      <c r="I354" s="336"/>
      <c r="J354" s="336"/>
      <c r="K354" s="336"/>
      <c r="L354" s="336"/>
      <c r="M354" s="336"/>
      <c r="N354" s="336"/>
      <c r="O354" s="336"/>
      <c r="P354" s="336"/>
      <c r="Q354" s="336"/>
      <c r="R354" s="336"/>
      <c r="S354" s="336"/>
      <c r="T354" s="336"/>
      <c r="U354" s="336"/>
      <c r="V354" s="336"/>
      <c r="W354" s="336"/>
      <c r="X354" s="336"/>
      <c r="Y354" s="336"/>
      <c r="Z354" s="354"/>
      <c r="AA354" s="354"/>
      <c r="AB354" s="354"/>
      <c r="AC354" s="354"/>
      <c r="AD354" s="354"/>
      <c r="AE354" s="314"/>
      <c r="AF354" s="314"/>
      <c r="AG354" s="314"/>
      <c r="AH354" s="487"/>
    </row>
    <row r="355" spans="1:34">
      <c r="A355" s="437"/>
      <c r="B355" s="323"/>
      <c r="C355" s="324"/>
      <c r="D355" s="324"/>
      <c r="E355" s="327"/>
      <c r="F355" s="371"/>
      <c r="G355" s="338"/>
      <c r="H355" s="338"/>
      <c r="I355" s="338"/>
      <c r="J355" s="338"/>
      <c r="K355" s="338"/>
      <c r="L355" s="338"/>
      <c r="M355" s="338"/>
      <c r="N355" s="338"/>
      <c r="O355" s="338"/>
      <c r="P355" s="338"/>
      <c r="Q355" s="338"/>
      <c r="R355" s="338"/>
      <c r="S355" s="338"/>
      <c r="T355" s="338"/>
      <c r="U355" s="337"/>
      <c r="V355" s="338"/>
      <c r="W355" s="338"/>
      <c r="X355" s="338"/>
      <c r="Y355" s="338"/>
      <c r="Z355" s="353"/>
      <c r="AA355" s="353"/>
      <c r="AB355" s="353"/>
      <c r="AC355" s="353"/>
      <c r="AD355" s="353"/>
      <c r="AE355" s="312"/>
      <c r="AF355" s="312"/>
      <c r="AG355" s="312"/>
      <c r="AH355" s="338"/>
    </row>
    <row r="356" spans="1:34" s="447" customFormat="1" ht="25.5">
      <c r="A356" s="441">
        <v>46</v>
      </c>
      <c r="B356" s="442" t="s">
        <v>965</v>
      </c>
      <c r="C356" s="442" t="s">
        <v>875</v>
      </c>
      <c r="D356" s="442"/>
      <c r="E356" s="442"/>
      <c r="F356" s="443"/>
      <c r="G356" s="444"/>
      <c r="H356" s="444"/>
      <c r="I356" s="444" t="s">
        <v>273</v>
      </c>
      <c r="J356" s="444"/>
      <c r="K356" s="444"/>
      <c r="L356" s="444"/>
      <c r="M356" s="444" t="s">
        <v>483</v>
      </c>
      <c r="N356" s="444"/>
      <c r="O356" s="444"/>
      <c r="P356" s="444"/>
      <c r="Q356" s="444"/>
      <c r="R356" s="444"/>
      <c r="S356" s="444"/>
      <c r="T356" s="444"/>
      <c r="U356" s="444">
        <v>0</v>
      </c>
      <c r="V356" s="444"/>
      <c r="W356" s="444"/>
      <c r="X356" s="444"/>
      <c r="Y356" s="444"/>
      <c r="Z356" s="445"/>
      <c r="AA356" s="445"/>
      <c r="AB356" s="445"/>
      <c r="AC356" s="445"/>
      <c r="AD356" s="445"/>
      <c r="AE356" s="446"/>
      <c r="AF356" s="446"/>
      <c r="AG356" s="446"/>
      <c r="AH356" s="444"/>
    </row>
    <row r="357" spans="1:34" ht="38.25">
      <c r="A357" s="437"/>
      <c r="B357" s="323" t="s">
        <v>406</v>
      </c>
      <c r="C357" s="323" t="s">
        <v>407</v>
      </c>
      <c r="D357" s="323"/>
      <c r="E357" s="323"/>
      <c r="F357" s="371"/>
      <c r="G357" s="339"/>
      <c r="H357" s="339"/>
      <c r="I357" s="339"/>
      <c r="J357" s="339" t="s">
        <v>285</v>
      </c>
      <c r="K357" s="338"/>
      <c r="L357" s="338"/>
      <c r="M357" s="339" t="s">
        <v>483</v>
      </c>
      <c r="N357" s="338"/>
      <c r="O357" s="338"/>
      <c r="P357" s="338"/>
      <c r="Q357" s="338"/>
      <c r="R357" s="338"/>
      <c r="S357" s="338"/>
      <c r="T357" s="338"/>
      <c r="U357" s="338">
        <v>0</v>
      </c>
      <c r="V357" s="338"/>
      <c r="W357" s="338"/>
      <c r="X357" s="338"/>
      <c r="Y357" s="338"/>
      <c r="Z357" s="353"/>
      <c r="AA357" s="353"/>
      <c r="AB357" s="353"/>
      <c r="AC357" s="353"/>
      <c r="AD357" s="353"/>
      <c r="AE357" s="312"/>
      <c r="AF357" s="312"/>
      <c r="AG357" s="312"/>
      <c r="AH357" s="338"/>
    </row>
    <row r="358" spans="1:34">
      <c r="A358" s="437"/>
      <c r="B358" s="323"/>
      <c r="C358" s="323"/>
      <c r="D358" s="323"/>
      <c r="E358" s="323"/>
      <c r="F358" s="371"/>
      <c r="G358" s="339"/>
      <c r="H358" s="339"/>
      <c r="I358" s="339"/>
      <c r="J358" s="339"/>
      <c r="K358" s="338"/>
      <c r="L358" s="338"/>
      <c r="M358" s="338"/>
      <c r="N358" s="338"/>
      <c r="O358" s="338"/>
      <c r="P358" s="338"/>
      <c r="Q358" s="338"/>
      <c r="R358" s="338"/>
      <c r="S358" s="338"/>
      <c r="T358" s="338"/>
      <c r="U358" s="338"/>
      <c r="V358" s="338"/>
      <c r="W358" s="338"/>
      <c r="X358" s="338"/>
      <c r="Y358" s="338"/>
      <c r="Z358" s="353"/>
      <c r="AA358" s="353"/>
      <c r="AB358" s="353"/>
      <c r="AC358" s="353"/>
      <c r="AD358" s="353"/>
      <c r="AE358" s="312"/>
      <c r="AF358" s="312"/>
      <c r="AG358" s="312"/>
      <c r="AH358" s="338"/>
    </row>
    <row r="359" spans="1:34" ht="18.75" thickBot="1">
      <c r="A359" s="474"/>
      <c r="B359" s="475"/>
      <c r="C359" s="475"/>
      <c r="D359" s="475"/>
      <c r="E359" s="475"/>
      <c r="F359" s="476"/>
      <c r="G359" s="477"/>
      <c r="H359" s="477"/>
      <c r="I359" s="477"/>
      <c r="J359" s="477"/>
      <c r="K359" s="477"/>
      <c r="L359" s="477"/>
      <c r="M359" s="477"/>
      <c r="N359" s="477"/>
      <c r="O359" s="477"/>
      <c r="P359" s="477"/>
      <c r="Q359" s="477"/>
      <c r="R359" s="477"/>
      <c r="S359" s="477"/>
      <c r="T359" s="477"/>
      <c r="U359" s="477"/>
      <c r="V359" s="477"/>
      <c r="W359" s="477"/>
      <c r="X359" s="477"/>
      <c r="Y359" s="477"/>
      <c r="Z359" s="491"/>
      <c r="AA359" s="491"/>
      <c r="AB359" s="491"/>
      <c r="AC359" s="491"/>
      <c r="AD359" s="491"/>
      <c r="AE359" s="466"/>
      <c r="AF359" s="466"/>
      <c r="AG359" s="466"/>
      <c r="AH359" s="482"/>
    </row>
    <row r="360" spans="1:34" s="104" customFormat="1" ht="16.5" thickTop="1">
      <c r="A360" s="484" t="s">
        <v>256</v>
      </c>
      <c r="B360" s="325"/>
      <c r="C360" s="325"/>
      <c r="D360" s="325"/>
      <c r="E360" s="325"/>
      <c r="F360" s="372"/>
      <c r="G360" s="340"/>
      <c r="H360" s="340"/>
      <c r="I360" s="340"/>
      <c r="J360" s="340"/>
      <c r="K360" s="340"/>
      <c r="L360" s="340"/>
      <c r="M360" s="340"/>
      <c r="N360" s="340"/>
      <c r="O360" s="340"/>
      <c r="P360" s="340"/>
      <c r="Q360" s="340"/>
      <c r="R360" s="340"/>
      <c r="S360" s="340"/>
      <c r="T360" s="340"/>
      <c r="U360" s="340"/>
      <c r="V360" s="340"/>
      <c r="W360" s="340"/>
      <c r="X360" s="340"/>
      <c r="Y360" s="340"/>
      <c r="Z360" s="358"/>
      <c r="AA360" s="358"/>
      <c r="AB360" s="358"/>
      <c r="AC360" s="358"/>
      <c r="AD360" s="358"/>
      <c r="AE360" s="88"/>
      <c r="AF360" s="291"/>
      <c r="AG360" s="298"/>
      <c r="AH360" s="492"/>
    </row>
    <row r="361" spans="1:34">
      <c r="A361" s="474"/>
      <c r="B361" s="475"/>
      <c r="C361" s="475"/>
      <c r="D361" s="475"/>
      <c r="E361" s="475"/>
      <c r="F361" s="476"/>
      <c r="G361" s="477"/>
      <c r="H361" s="477"/>
      <c r="I361" s="477"/>
      <c r="J361" s="477"/>
      <c r="K361" s="477"/>
      <c r="L361" s="477"/>
      <c r="M361" s="477"/>
      <c r="N361" s="477"/>
      <c r="O361" s="477"/>
      <c r="P361" s="477"/>
      <c r="Q361" s="477"/>
      <c r="R361" s="477"/>
      <c r="S361" s="477"/>
      <c r="T361" s="477"/>
      <c r="U361" s="477"/>
      <c r="V361" s="477"/>
      <c r="W361" s="477"/>
      <c r="X361" s="477"/>
      <c r="Y361" s="477"/>
      <c r="Z361" s="491"/>
      <c r="AA361" s="491"/>
      <c r="AB361" s="491"/>
      <c r="AC361" s="491"/>
      <c r="AD361" s="491"/>
      <c r="AE361" s="466"/>
      <c r="AF361" s="466"/>
      <c r="AG361" s="466"/>
      <c r="AH361" s="482"/>
    </row>
    <row r="362" spans="1:34" ht="12.75">
      <c r="A362" s="486" t="s">
        <v>257</v>
      </c>
      <c r="B362" s="322"/>
      <c r="C362" s="322"/>
      <c r="D362" s="322"/>
      <c r="E362" s="322"/>
      <c r="F362" s="370"/>
      <c r="G362" s="336"/>
      <c r="H362" s="336"/>
      <c r="I362" s="336"/>
      <c r="J362" s="336"/>
      <c r="K362" s="336"/>
      <c r="L362" s="336"/>
      <c r="M362" s="336"/>
      <c r="N362" s="336"/>
      <c r="O362" s="336"/>
      <c r="P362" s="336"/>
      <c r="Q362" s="336"/>
      <c r="R362" s="336"/>
      <c r="S362" s="336"/>
      <c r="T362" s="336"/>
      <c r="U362" s="336"/>
      <c r="V362" s="336"/>
      <c r="W362" s="336"/>
      <c r="X362" s="336"/>
      <c r="Y362" s="336"/>
      <c r="Z362" s="354"/>
      <c r="AA362" s="354"/>
      <c r="AB362" s="354"/>
      <c r="AC362" s="354"/>
      <c r="AD362" s="354"/>
      <c r="AE362" s="314"/>
      <c r="AF362" s="314"/>
      <c r="AG362" s="314"/>
      <c r="AH362" s="487"/>
    </row>
    <row r="363" spans="1:34">
      <c r="A363" s="437"/>
      <c r="B363" s="323"/>
      <c r="C363" s="323"/>
      <c r="D363" s="323"/>
      <c r="E363" s="323"/>
      <c r="F363" s="371"/>
      <c r="G363" s="339"/>
      <c r="H363" s="339"/>
      <c r="I363" s="339"/>
      <c r="J363" s="339"/>
      <c r="K363" s="338"/>
      <c r="L363" s="338"/>
      <c r="M363" s="338"/>
      <c r="N363" s="338"/>
      <c r="O363" s="338"/>
      <c r="P363" s="338"/>
      <c r="Q363" s="338"/>
      <c r="R363" s="338"/>
      <c r="S363" s="338"/>
      <c r="T363" s="338"/>
      <c r="U363" s="338"/>
      <c r="V363" s="338"/>
      <c r="W363" s="338"/>
      <c r="X363" s="338"/>
      <c r="Y363" s="338"/>
      <c r="Z363" s="353"/>
      <c r="AA363" s="353"/>
      <c r="AB363" s="353"/>
      <c r="AC363" s="353"/>
      <c r="AD363" s="353"/>
      <c r="AE363" s="312"/>
      <c r="AF363" s="312"/>
      <c r="AG363" s="312"/>
      <c r="AH363" s="338"/>
    </row>
    <row r="364" spans="1:34" ht="25.5">
      <c r="A364" s="437"/>
      <c r="B364" s="394" t="s">
        <v>846</v>
      </c>
      <c r="C364" s="323" t="s">
        <v>847</v>
      </c>
      <c r="D364" s="390"/>
      <c r="E364" s="390"/>
      <c r="F364" s="371"/>
      <c r="G364" s="339"/>
      <c r="H364" s="339"/>
      <c r="I364" s="391"/>
      <c r="J364" s="339"/>
      <c r="K364" s="391"/>
      <c r="L364" s="338"/>
      <c r="M364" s="339"/>
      <c r="N364" s="392"/>
      <c r="O364" s="392"/>
      <c r="P364" s="338"/>
      <c r="Q364" s="392"/>
      <c r="R364" s="392"/>
      <c r="S364" s="338"/>
      <c r="T364" s="392"/>
      <c r="U364" s="338"/>
      <c r="V364" s="392"/>
      <c r="W364" s="338"/>
      <c r="X364" s="338"/>
      <c r="Y364" s="338"/>
      <c r="Z364" s="393"/>
      <c r="AA364" s="353"/>
      <c r="AB364" s="393"/>
      <c r="AC364" s="353"/>
      <c r="AD364" s="393"/>
      <c r="AE364" s="312"/>
      <c r="AF364" s="389"/>
      <c r="AG364" s="312"/>
      <c r="AH364" s="338"/>
    </row>
    <row r="365" spans="1:34">
      <c r="A365" s="493"/>
      <c r="B365" s="394"/>
      <c r="C365" s="323"/>
      <c r="D365" s="390"/>
      <c r="E365" s="390"/>
      <c r="F365" s="371"/>
      <c r="G365" s="391"/>
      <c r="H365" s="339"/>
      <c r="I365" s="391"/>
      <c r="J365" s="339"/>
      <c r="K365" s="392"/>
      <c r="L365" s="338"/>
      <c r="M365" s="338"/>
      <c r="N365" s="392"/>
      <c r="O365" s="392"/>
      <c r="P365" s="338"/>
      <c r="Q365" s="392"/>
      <c r="R365" s="392"/>
      <c r="S365" s="338"/>
      <c r="T365" s="392"/>
      <c r="U365" s="338"/>
      <c r="V365" s="392"/>
      <c r="W365" s="338"/>
      <c r="X365" s="392"/>
      <c r="Y365" s="338"/>
      <c r="Z365" s="393"/>
      <c r="AA365" s="353"/>
      <c r="AB365" s="393"/>
      <c r="AC365" s="353"/>
      <c r="AD365" s="393"/>
      <c r="AE365" s="312"/>
      <c r="AF365" s="389"/>
      <c r="AG365" s="312"/>
      <c r="AH365" s="338"/>
    </row>
    <row r="366" spans="1:34" ht="12.75">
      <c r="A366" s="486" t="s">
        <v>258</v>
      </c>
      <c r="B366" s="322"/>
      <c r="C366" s="322"/>
      <c r="D366" s="322"/>
      <c r="E366" s="322"/>
      <c r="F366" s="370"/>
      <c r="G366" s="336"/>
      <c r="H366" s="336"/>
      <c r="I366" s="336"/>
      <c r="J366" s="336"/>
      <c r="K366" s="336"/>
      <c r="L366" s="336"/>
      <c r="M366" s="336"/>
      <c r="N366" s="336"/>
      <c r="O366" s="336"/>
      <c r="P366" s="336"/>
      <c r="Q366" s="336"/>
      <c r="R366" s="336"/>
      <c r="S366" s="336"/>
      <c r="T366" s="336"/>
      <c r="U366" s="336"/>
      <c r="V366" s="336"/>
      <c r="W366" s="336"/>
      <c r="X366" s="336"/>
      <c r="Y366" s="336"/>
      <c r="Z366" s="354"/>
      <c r="AA366" s="354"/>
      <c r="AB366" s="354"/>
      <c r="AC366" s="354"/>
      <c r="AD366" s="354"/>
      <c r="AE366" s="314"/>
      <c r="AF366" s="314"/>
      <c r="AG366" s="314"/>
      <c r="AH366" s="487"/>
    </row>
    <row r="367" spans="1:34">
      <c r="A367" s="437"/>
      <c r="B367" s="323"/>
      <c r="C367" s="323"/>
      <c r="D367" s="323"/>
      <c r="E367" s="323"/>
      <c r="F367" s="371"/>
      <c r="G367" s="339"/>
      <c r="H367" s="339"/>
      <c r="I367" s="339"/>
      <c r="J367" s="339"/>
      <c r="K367" s="338"/>
      <c r="L367" s="338"/>
      <c r="M367" s="338"/>
      <c r="N367" s="338"/>
      <c r="O367" s="338"/>
      <c r="P367" s="338"/>
      <c r="Q367" s="338"/>
      <c r="R367" s="338"/>
      <c r="S367" s="338"/>
      <c r="T367" s="338"/>
      <c r="U367" s="338"/>
      <c r="V367" s="338"/>
      <c r="W367" s="338"/>
      <c r="X367" s="338"/>
      <c r="Y367" s="338"/>
      <c r="Z367" s="353"/>
      <c r="AA367" s="353"/>
      <c r="AB367" s="353"/>
      <c r="AC367" s="353"/>
      <c r="AD367" s="353"/>
      <c r="AE367" s="312"/>
      <c r="AF367" s="312"/>
      <c r="AG367" s="312"/>
      <c r="AH367" s="338"/>
    </row>
    <row r="368" spans="1:34">
      <c r="AC368" s="357"/>
      <c r="AD368" s="357"/>
    </row>
    <row r="369" spans="1:34" s="352" customFormat="1" ht="51.75" thickBot="1">
      <c r="A369" s="452" t="s">
        <v>297</v>
      </c>
      <c r="B369" s="453"/>
      <c r="C369" s="453"/>
      <c r="D369" s="453"/>
      <c r="E369" s="453" t="s">
        <v>273</v>
      </c>
      <c r="F369" s="373" t="s">
        <v>275</v>
      </c>
      <c r="G369" s="362" t="s">
        <v>273</v>
      </c>
      <c r="H369" s="362"/>
      <c r="I369" s="362" t="s">
        <v>273</v>
      </c>
      <c r="J369" s="362" t="s">
        <v>282</v>
      </c>
      <c r="K369" s="362"/>
      <c r="L369" s="362"/>
      <c r="M369" s="362" t="s">
        <v>483</v>
      </c>
      <c r="N369" s="362"/>
      <c r="O369" s="362"/>
      <c r="P369" s="362" t="s">
        <v>290</v>
      </c>
      <c r="Q369" s="362"/>
      <c r="R369" s="362" t="s">
        <v>296</v>
      </c>
      <c r="S369" s="362"/>
      <c r="T369" s="362"/>
      <c r="U369" s="349" t="s">
        <v>303</v>
      </c>
      <c r="V369" s="362"/>
      <c r="W369" s="362"/>
      <c r="X369" s="349" t="s">
        <v>497</v>
      </c>
      <c r="Y369" s="362"/>
      <c r="Z369" s="362"/>
      <c r="AA369" s="388" t="s">
        <v>329</v>
      </c>
      <c r="AB369" s="362"/>
      <c r="AC369" s="362"/>
      <c r="AD369" s="362"/>
      <c r="AE369" s="454"/>
      <c r="AF369" s="454"/>
      <c r="AG369" s="454"/>
      <c r="AH369" s="362"/>
    </row>
    <row r="370" spans="1:34" s="352" customFormat="1" ht="26.25" thickBot="1">
      <c r="A370" s="452" t="s">
        <v>298</v>
      </c>
      <c r="B370" s="453"/>
      <c r="C370" s="453"/>
      <c r="D370" s="453"/>
      <c r="E370" s="453" t="s">
        <v>274</v>
      </c>
      <c r="F370" s="373" t="s">
        <v>276</v>
      </c>
      <c r="G370" s="362" t="s">
        <v>280</v>
      </c>
      <c r="H370" s="362"/>
      <c r="I370" s="362" t="s">
        <v>280</v>
      </c>
      <c r="J370" s="362" t="s">
        <v>283</v>
      </c>
      <c r="K370" s="362"/>
      <c r="L370" s="362"/>
      <c r="M370" s="362" t="s">
        <v>486</v>
      </c>
      <c r="N370" s="362"/>
      <c r="O370" s="362"/>
      <c r="P370" s="362" t="s">
        <v>291</v>
      </c>
      <c r="Q370" s="362"/>
      <c r="R370" s="362" t="s">
        <v>280</v>
      </c>
      <c r="S370" s="362"/>
      <c r="T370" s="362"/>
      <c r="U370" s="350" t="s">
        <v>304</v>
      </c>
      <c r="V370" s="362"/>
      <c r="W370" s="362"/>
      <c r="X370" s="347" t="s">
        <v>498</v>
      </c>
      <c r="Y370" s="362"/>
      <c r="Z370" s="362"/>
      <c r="AA370" s="455"/>
      <c r="AB370" s="455"/>
      <c r="AC370" s="362"/>
      <c r="AD370" s="362"/>
      <c r="AE370" s="454"/>
      <c r="AF370" s="454"/>
      <c r="AG370" s="454"/>
      <c r="AH370" s="362"/>
    </row>
    <row r="371" spans="1:34" s="352" customFormat="1" ht="12.75">
      <c r="A371" s="456"/>
      <c r="B371" s="453"/>
      <c r="C371" s="453"/>
      <c r="D371" s="453"/>
      <c r="E371" s="453"/>
      <c r="F371" s="373" t="s">
        <v>277</v>
      </c>
      <c r="G371" s="362"/>
      <c r="H371" s="362"/>
      <c r="I371" s="362"/>
      <c r="J371" s="362" t="s">
        <v>285</v>
      </c>
      <c r="K371" s="362"/>
      <c r="L371" s="362"/>
      <c r="M371" s="362" t="s">
        <v>484</v>
      </c>
      <c r="N371" s="362"/>
      <c r="O371" s="362"/>
      <c r="P371" s="362" t="s">
        <v>292</v>
      </c>
      <c r="Q371" s="362"/>
      <c r="R371" s="362"/>
      <c r="S371" s="362"/>
      <c r="T371" s="362"/>
      <c r="U371" s="348" t="s">
        <v>305</v>
      </c>
      <c r="V371" s="362"/>
      <c r="W371" s="362"/>
      <c r="X371" s="346" t="s">
        <v>499</v>
      </c>
      <c r="Y371" s="362"/>
      <c r="Z371" s="362"/>
      <c r="AA371" s="362" t="s">
        <v>480</v>
      </c>
      <c r="AB371" s="362" t="s">
        <v>481</v>
      </c>
      <c r="AC371" s="362"/>
      <c r="AD371" s="362"/>
      <c r="AE371" s="454"/>
      <c r="AF371" s="454"/>
      <c r="AG371" s="454"/>
      <c r="AH371" s="362"/>
    </row>
    <row r="372" spans="1:34" s="352" customFormat="1" ht="12.75">
      <c r="A372" s="456"/>
      <c r="B372" s="453"/>
      <c r="C372" s="453"/>
      <c r="D372" s="453"/>
      <c r="E372" s="453"/>
      <c r="F372" s="373"/>
      <c r="G372" s="362"/>
      <c r="H372" s="362"/>
      <c r="I372" s="362"/>
      <c r="J372" s="362" t="s">
        <v>287</v>
      </c>
      <c r="K372" s="362"/>
      <c r="L372" s="362"/>
      <c r="M372" s="362" t="s">
        <v>485</v>
      </c>
      <c r="N372" s="362"/>
      <c r="O372" s="362"/>
      <c r="P372" s="362"/>
      <c r="Q372" s="362"/>
      <c r="R372" s="362"/>
      <c r="S372" s="362"/>
      <c r="T372" s="362"/>
      <c r="U372" s="346" t="s">
        <v>306</v>
      </c>
      <c r="V372" s="362"/>
      <c r="W372" s="362"/>
      <c r="X372" s="362"/>
      <c r="Y372" s="362"/>
      <c r="Z372" s="362"/>
      <c r="AA372" s="360" t="s">
        <v>482</v>
      </c>
      <c r="AB372" s="362"/>
      <c r="AC372" s="362"/>
      <c r="AD372" s="362"/>
      <c r="AE372" s="454"/>
      <c r="AF372" s="454"/>
      <c r="AG372" s="454"/>
      <c r="AH372" s="362"/>
    </row>
    <row r="373" spans="1:34" s="352" customFormat="1" ht="12.75">
      <c r="A373" s="456"/>
      <c r="B373" s="453"/>
      <c r="C373" s="453"/>
      <c r="D373" s="453"/>
      <c r="E373" s="453"/>
      <c r="F373" s="373"/>
      <c r="G373" s="362"/>
      <c r="H373" s="362"/>
      <c r="I373" s="362"/>
      <c r="J373" s="362" t="s">
        <v>286</v>
      </c>
      <c r="K373" s="362"/>
      <c r="L373" s="362"/>
      <c r="M373" s="362"/>
      <c r="N373" s="362"/>
      <c r="O373" s="362"/>
      <c r="P373" s="362"/>
      <c r="Q373" s="362"/>
      <c r="R373" s="362"/>
      <c r="S373" s="362"/>
      <c r="T373" s="362"/>
      <c r="U373" s="347" t="s">
        <v>307</v>
      </c>
      <c r="V373" s="362"/>
      <c r="W373" s="362"/>
      <c r="X373" s="362"/>
      <c r="Y373" s="362"/>
      <c r="Z373" s="362"/>
      <c r="AA373" s="360" t="s">
        <v>504</v>
      </c>
      <c r="AB373" s="362"/>
      <c r="AC373" s="362"/>
      <c r="AD373" s="362"/>
      <c r="AE373" s="454"/>
      <c r="AF373" s="454"/>
      <c r="AG373" s="454"/>
      <c r="AH373" s="362"/>
    </row>
    <row r="374" spans="1:34" s="352" customFormat="1" ht="26.25" thickBot="1">
      <c r="A374" s="456"/>
      <c r="B374" s="453"/>
      <c r="C374" s="453"/>
      <c r="D374" s="453"/>
      <c r="E374" s="453"/>
      <c r="F374" s="373"/>
      <c r="G374" s="362"/>
      <c r="H374" s="362"/>
      <c r="I374" s="362"/>
      <c r="J374" s="362" t="s">
        <v>284</v>
      </c>
      <c r="K374" s="362"/>
      <c r="L374" s="362"/>
      <c r="M374" s="362"/>
      <c r="N374" s="362"/>
      <c r="O374" s="362"/>
      <c r="P374" s="362"/>
      <c r="Q374" s="362"/>
      <c r="R374" s="362"/>
      <c r="S374" s="362"/>
      <c r="T374" s="362"/>
      <c r="U374" s="396" t="s">
        <v>45</v>
      </c>
      <c r="V374" s="362"/>
      <c r="W374" s="362"/>
      <c r="X374" s="362"/>
      <c r="Y374" s="362"/>
      <c r="Z374" s="362"/>
      <c r="AA374" s="388" t="s">
        <v>505</v>
      </c>
      <c r="AB374" s="362"/>
      <c r="AC374" s="362"/>
      <c r="AD374" s="362"/>
      <c r="AE374" s="454"/>
      <c r="AF374" s="454"/>
      <c r="AG374" s="454"/>
      <c r="AH374" s="362"/>
    </row>
    <row r="375" spans="1:34" s="352" customFormat="1" ht="13.5" thickBot="1">
      <c r="A375" s="456"/>
      <c r="B375" s="453"/>
      <c r="C375" s="453"/>
      <c r="D375" s="453"/>
      <c r="E375" s="453"/>
      <c r="F375" s="373"/>
      <c r="G375" s="362"/>
      <c r="H375" s="362"/>
      <c r="I375" s="362"/>
      <c r="J375" s="362" t="s">
        <v>288</v>
      </c>
      <c r="K375" s="362"/>
      <c r="L375" s="362"/>
      <c r="M375" s="362"/>
      <c r="N375" s="362"/>
      <c r="O375" s="362"/>
      <c r="P375" s="362"/>
      <c r="Q375" s="362"/>
      <c r="R375" s="362"/>
      <c r="S375" s="362"/>
      <c r="T375" s="362"/>
      <c r="U375" s="362"/>
      <c r="V375" s="362"/>
      <c r="W375" s="362"/>
      <c r="X375" s="362"/>
      <c r="Y375" s="362"/>
      <c r="Z375" s="362"/>
      <c r="AA375" s="455"/>
      <c r="AB375" s="455"/>
      <c r="AC375" s="362"/>
      <c r="AD375" s="362"/>
      <c r="AE375" s="454"/>
      <c r="AF375" s="454"/>
      <c r="AG375" s="454"/>
      <c r="AH375" s="362"/>
    </row>
    <row r="376" spans="1:34" s="362" customFormat="1" ht="12.75">
      <c r="A376" s="457"/>
      <c r="AA376" s="362" t="s">
        <v>480</v>
      </c>
      <c r="AB376" s="362" t="s">
        <v>481</v>
      </c>
    </row>
  </sheetData>
  <mergeCells count="2">
    <mergeCell ref="A1:AG2"/>
    <mergeCell ref="A3:S3"/>
  </mergeCells>
  <conditionalFormatting sqref="U354 U373 U380 U359:U362 U368:U369 U313:U320 U339:U342 U325:U337 U344:U349 U299:U311 U274 U268 U272 U277:U295 U266 U237:U244 U228 U230:U234 U206:U210 U212:U213 U217:U225 U204 U201:U202 U194:U195 U165:U175 U177:U178 U64:U103 U12 U33:U44 U47:U61 U30:U31 U17:U18 U21 U28 U25 U107:U163 U187:U190 U192 U246:U247 U251:U261">
    <cfRule type="containsText" dxfId="109" priority="104" stopIfTrue="1" operator="containsText" text="käynnissä">
      <formula>NOT(ISERROR(SEARCH("käynnissä",U12)))</formula>
    </cfRule>
    <cfRule type="cellIs" dxfId="108" priority="105" stopIfTrue="1" operator="equal">
      <formula>0</formula>
    </cfRule>
    <cfRule type="containsText" dxfId="107" priority="106" stopIfTrue="1" operator="containsText" text="ei toteuteta">
      <formula>NOT(ISERROR(SEARCH("ei toteuteta",U12)))</formula>
    </cfRule>
    <cfRule type="containsText" dxfId="106" priority="107" stopIfTrue="1" operator="containsText" text="ei tietoja">
      <formula>NOT(ISERROR(SEARCH("ei tietoja",U12)))</formula>
    </cfRule>
    <cfRule type="containsText" dxfId="105" priority="108" stopIfTrue="1" operator="containsText" text="aloitettu">
      <formula>NOT(ISERROR(SEARCH("aloitettu",U12)))</formula>
    </cfRule>
    <cfRule type="containsText" dxfId="104" priority="109" stopIfTrue="1" operator="containsText" text="käynnissä">
      <formula>NOT(ISERROR(SEARCH("käynnissä",U12)))</formula>
    </cfRule>
    <cfRule type="cellIs" dxfId="103" priority="110" stopIfTrue="1" operator="equal">
      <formula>#REF!</formula>
    </cfRule>
  </conditionalFormatting>
  <conditionalFormatting sqref="U87">
    <cfRule type="containsText" dxfId="102" priority="99" stopIfTrue="1" operator="containsText" text="ei toteuteta">
      <formula>NOT(ISERROR(SEARCH("ei toteuteta",U87)))</formula>
    </cfRule>
    <cfRule type="containsText" dxfId="101" priority="100" stopIfTrue="1" operator="containsText" text="ei tietoja">
      <formula>NOT(ISERROR(SEARCH("ei tietoja",U87)))</formula>
    </cfRule>
    <cfRule type="containsText" dxfId="100" priority="101" stopIfTrue="1" operator="containsText" text="aloitettu">
      <formula>NOT(ISERROR(SEARCH("aloitettu",U87)))</formula>
    </cfRule>
    <cfRule type="containsText" dxfId="99" priority="102" stopIfTrue="1" operator="containsText" text="käynnissä">
      <formula>NOT(ISERROR(SEARCH("käynnissä",U87)))</formula>
    </cfRule>
    <cfRule type="cellIs" dxfId="98" priority="103" stopIfTrue="1" operator="equal">
      <formula>#REF!</formula>
    </cfRule>
  </conditionalFormatting>
  <conditionalFormatting sqref="X373 X354 X380 X359:X362 X368:X369 X342 X318:X320 X313:X316 X339:X340 X325:X336 X344:X349 X299:X311 X272:X275 X277:X295 X237:X244 X228 X230:X234 X206:X210 X212:X213 X217:X225 X204 X201:X202 X194:X195 X165:X175 X177:X178 X64:X92 X94:X103 X107:X149 X12 X33:X44 X47:X61 X30:X31 X21 X17:X18 X28 X25 X152:X163 X187:X190 X192 X246:X247 X251:X268">
    <cfRule type="containsText" dxfId="97" priority="96" stopIfTrue="1" operator="containsText" text="suuri kust+säästö">
      <formula>NOT(ISERROR(SEARCH("suuri kust+säästö",X12)))</formula>
    </cfRule>
    <cfRule type="containsText" dxfId="96" priority="97" stopIfTrue="1" operator="containsText" text="pieni kust.tehokkuus">
      <formula>NOT(ISERROR(SEARCH("pieni kust.tehokkuus",X12)))</formula>
    </cfRule>
    <cfRule type="containsText" dxfId="95" priority="98" stopIfTrue="1" operator="containsText" text="hyvä kust.tehokkuus">
      <formula>NOT(ISERROR(SEARCH("hyvä kust.tehokkuus",X12)))</formula>
    </cfRule>
  </conditionalFormatting>
  <conditionalFormatting sqref="U356">
    <cfRule type="containsText" dxfId="94" priority="4" stopIfTrue="1" operator="containsText" text="käynnissä">
      <formula>NOT(ISERROR(SEARCH("käynnissä",U356)))</formula>
    </cfRule>
    <cfRule type="cellIs" dxfId="93" priority="5" stopIfTrue="1" operator="equal">
      <formula>0</formula>
    </cfRule>
    <cfRule type="containsText" dxfId="92" priority="6" stopIfTrue="1" operator="containsText" text="ei toteuteta">
      <formula>NOT(ISERROR(SEARCH("ei toteuteta",U356)))</formula>
    </cfRule>
    <cfRule type="containsText" dxfId="91" priority="7" stopIfTrue="1" operator="containsText" text="ei tietoja">
      <formula>NOT(ISERROR(SEARCH("ei tietoja",U356)))</formula>
    </cfRule>
    <cfRule type="containsText" dxfId="90" priority="8" stopIfTrue="1" operator="containsText" text="aloitettu">
      <formula>NOT(ISERROR(SEARCH("aloitettu",U356)))</formula>
    </cfRule>
    <cfRule type="containsText" dxfId="89" priority="9" stopIfTrue="1" operator="containsText" text="käynnissä">
      <formula>NOT(ISERROR(SEARCH("käynnissä",U356)))</formula>
    </cfRule>
    <cfRule type="cellIs" dxfId="88" priority="10" stopIfTrue="1" operator="equal">
      <formula>#REF!</formula>
    </cfRule>
  </conditionalFormatting>
  <conditionalFormatting sqref="X356">
    <cfRule type="containsText" dxfId="87" priority="1" stopIfTrue="1" operator="containsText" text="suuri kust+säästö">
      <formula>NOT(ISERROR(SEARCH("suuri kust+säästö",X356)))</formula>
    </cfRule>
    <cfRule type="containsText" dxfId="86" priority="2" stopIfTrue="1" operator="containsText" text="pieni kust.tehokkuus">
      <formula>NOT(ISERROR(SEARCH("pieni kust.tehokkuus",X356)))</formula>
    </cfRule>
    <cfRule type="containsText" dxfId="85" priority="3" stopIfTrue="1" operator="containsText" text="hyvä kust.tehokkuus">
      <formula>NOT(ISERROR(SEARCH("hyvä kust.tehokkuus",X356)))</formula>
    </cfRule>
  </conditionalFormatting>
  <dataValidations count="10">
    <dataValidation type="list" allowBlank="1" showInputMessage="1" showErrorMessage="1" sqref="P333:P335 P349 P246:Q247 P248:P250 P165 P171:P175 P167:P169 P47:Q50 P46 P43:Q44 P36:P42 P157:P160 P143:Q145 P111:Q111 P98:Q102 P72:Q72 P33 P22:Q24 P14:Q20 P13 P156:Q156 P112:P113 P73:P82 P85:Q85 P119:P124 P152 P170:Q170 P194 P197:P199 P182:P187 P188:Q188 P117:Q118 P350:Q350 P125:Q125 P364 P126 P316:P317 P138:P140 P150:Q151 P166:Q166 P203 P142 P97 P62:Q63 P322 P161:Q161 P356:P357 P10:Q12 P339:P343 P260:P276 P211:P214 P280:P293 P204:Q207 P351:P352 P110 P304:P307 P327:P331 P311:P314 P218:P223 P226:P234 P224:Q225 P108:Q109 P114:Q115 P25 P148:P149 P21 P87:Q94 P104:Q106 P96:Q96 P134 P116 P128:P132 P137:Q137 P146 P147:Q147 P67:Q68 P141:Q141 P51:P61 P30:P31 P26:Q29 P32:Q32 P34:Q35 P64 P69:P71 P65:Q65 P66 P162:P163 P189:P192 P239:P245 P164:Q164 P251:Q253">
      <formula1>$P$369:$P$373</formula1>
    </dataValidation>
    <dataValidation type="list" allowBlank="1" showInputMessage="1" showErrorMessage="1" sqref="I349:I352 I254 I248:I250 I46:I52 I96 I98:I102 I109 I297 I170:I175 I82 I111 I34:I35 I152 I158:I160 I197:I199 I182:I192 I203:I207 I363:I365 I356:I358 I125:I126 I143 I146 I114:I117 I28 I339:I343 I163:I165 I260:I276 I17:I18 I367 I322 I139:I140 I130:I132 I12:I13 I280:I294 I304:I307 I327:I331 I311:I314 I316:I317 I333:I335 I211:I214 I149 I67:I68 I226:I234 I218:I220 I25 I87:I94 I42:I43 I32 I64 I239:I245 I104:I106">
      <formula1>$I$369:$I$371</formula1>
    </dataValidation>
    <dataValidation type="list" allowBlank="1" showInputMessage="1" showErrorMessage="1" sqref="X349:X352 X248:X250 X119:X125 X142:X143 X167:X175 X17:X18 X197:X199 X182:X192 X203:X207 X152 X157:X160 X148:X149 X129:X131 X138:X139 X322 X280:X293 X260:X276 X339:X342 X364 X356:X357 X226:X234 X96:X102 X12:X13 X25 X109:X116 X28 X304:X306 X327:X331 X311:X314 X316:X317 X333:X336 X73:X82 X211:X213 X162:X165 X218:X223 X21 X87:X94 X104:X106 X46:X61 X30:X43 X64 X239:X245 X66:X70">
      <formula1>$X$369:$X$372</formula1>
    </dataValidation>
    <dataValidation type="list" allowBlank="1" showInputMessage="1" showErrorMessage="1" sqref="J348:J352 J239:J253 J181:J182 J34:J44 J108:J115 J99:J102 J156:J175 J187:J192 J194 J96:J97 J196:J199 J202:J207 J279:J293 J259:J276 J150:J153 J19:J24 J128:J132 J137:J142 J364 J321:J322 J338:J343 J218:J234 J26:J32 J10:J17 J296 J302:J306 J309:J318 J325:J335 J46:J82 J85 J210:J214 J184:J185 J117:J126 J87:J94 J104:J106 J144:J148 J134 J355:J357">
      <formula1>$J$369:$J$376</formula1>
    </dataValidation>
    <dataValidation type="list" allowBlank="1" showInputMessage="1" showErrorMessage="1" sqref="E348:E350 E251:E253 E183 E128:E132 E188 E204:E207 E202 E196 E210 E181 E156:E175 E218:E234 E259:E276 E302:E306 E137:E153 E296 E338:E343 E321:E322 E246:E247 E279:E293 E134 E10:E41 E46:E82 E85 E108:E126 E309:E318 E325:E335 E104:E106 E96:E102 E214 E239:E244 E87:E94 E43:E44 E355:E356">
      <formula1>$E$369:$E$370</formula1>
    </dataValidation>
    <dataValidation type="list" allowBlank="1" showInputMessage="1" showErrorMessage="1" sqref="F348:F350 F239:F253 F137:F153 F156:F175 F128:F132 F194 F181:F192 F196:F199 F202:F207 F96:F102 F134 F279:F293 F302:F306 F338:F343 F296 F259:F276 F321:F322 F364 F118:F126 F210:F214 F10:F44 F108:F116 F218:F234 F309:F318 F325:F335 F46:F82 F85 F87:F94 F104:F106 F355:F356">
      <formula1>$F$369:$F$371</formula1>
    </dataValidation>
    <dataValidation type="list" allowBlank="1" showInputMessage="1" showErrorMessage="1" sqref="G348:H350 G156:H175 G202:H207 G210:H211 G181:H192 G196:H198 G128:H132 G194:H194 G279:H293 G104:H106 G10:H41 G46:H82 G302:H306 G338:H343 G96:H102 G296:H296 G218:H234 G259:H276 G321:H322 G364:H364 G137:H153 G43:H44 G118:H126 G108:H116 G309:H318 G325:H335 G85:H85 G239:H253 G214:H214 G87:H94 G355:H356">
      <formula1>$G$369:$G$370</formula1>
    </dataValidation>
    <dataValidation type="list" allowBlank="1" showInputMessage="1" showErrorMessage="1" sqref="M348:M352 M321:M322 M309:M318 M325:M335 M338:M343 M364 M355:M357 M239:M253 M259:M276 M202:M207 M194 M196:M198 M181:M192 M10:M44 M156:M175 M46:M82 M96:M102 M87:M94 M104:M106 M85 M108:M126 M134 M128:M132 M137:M153 M218:M234 M210:M214 M279:M293 M302:M306 M296">
      <formula1>#REF!</formula1>
    </dataValidation>
    <dataValidation type="list" allowBlank="1" showInputMessage="1" showErrorMessage="1" sqref="R348:R350 R239:R253 R181:R183 R10:R44 R137:R153 R156:R175 R194 R202:R207 R128:R132 R196:R197 R302:R306 R338:R343 R321:R322 R185:R192 R118:R126 R279:R293 R96:R102 R134 R296 R259:R276 R210:R214 R108:R116 R218:R234 R309:R318 R325:R335 R46:R82 R85 R87:R94 R104:R106 R355:R356">
      <formula1>$R$369:$R$370</formula1>
    </dataValidation>
    <dataValidation type="list" allowBlank="1" showInputMessage="1" showErrorMessage="1" sqref="U348:U352 U364 U321:U322 U309:U319 U325:U336 U338:U343 U355:U357 U239:U253 U259:U276 U202:U207 U196:U199 U181:U192 U10:U44 U156:U175 U46:U82 U96:U102 U87:U94 U104:U106 U85 U108:U126 U134 U128:U132 U137:U153 U218:U234 U210:U214 U279:U293 U302:U306 U296">
      <formula1>#REF!</formula1>
    </dataValidation>
  </dataValidations>
  <pageMargins left="0.70866141732283472" right="0.70866141732283472" top="0.74803149606299213" bottom="0.74803149606299213" header="0.31496062992125984" footer="0.31496062992125984"/>
  <pageSetup paperSize="8" scale="67" fitToHeight="10" orientation="portrait" verticalDpi="300" r:id="rId1"/>
  <headerFooter>
    <oddFooter>&amp;LSEAP Versio 8
10.05.2010
Tulostusversiossa eivät näy kaikki sarakkeet</oddFooter>
  </headerFooter>
  <drawing r:id="rId2"/>
  <legacyDrawing r:id="rId3"/>
</worksheet>
</file>

<file path=xl/worksheets/sheet9.xml><?xml version="1.0" encoding="utf-8"?>
<worksheet xmlns="http://schemas.openxmlformats.org/spreadsheetml/2006/main" xmlns:r="http://schemas.openxmlformats.org/officeDocument/2006/relationships">
  <sheetPr>
    <pageSetUpPr fitToPage="1"/>
  </sheetPr>
  <dimension ref="A1:AM379"/>
  <sheetViews>
    <sheetView zoomScaleNormal="100" zoomScaleSheetLayoutView="80" workbookViewId="0">
      <pane ySplit="6" topLeftCell="A7" activePane="bottomLeft" state="frozen"/>
      <selection activeCell="A9" sqref="A9"/>
      <selection pane="bottomLeft" activeCell="A8" sqref="A8"/>
    </sheetView>
  </sheetViews>
  <sheetFormatPr defaultRowHeight="18" outlineLevelRow="1"/>
  <cols>
    <col min="1" max="1" width="22.7109375" style="435" customWidth="1"/>
    <col min="2" max="4" width="36" style="320" customWidth="1"/>
    <col min="5" max="5" width="12.42578125" style="320" customWidth="1"/>
    <col min="6" max="6" width="19.7109375" style="367" customWidth="1"/>
    <col min="7" max="7" width="15" style="334" hidden="1" customWidth="1"/>
    <col min="8" max="8" width="15.85546875" style="334" hidden="1" customWidth="1"/>
    <col min="9" max="9" width="15.28515625" style="334" hidden="1" customWidth="1"/>
    <col min="10" max="10" width="36" style="334" customWidth="1"/>
    <col min="11" max="11" width="17.5703125" style="334" customWidth="1"/>
    <col min="12" max="12" width="17.140625" style="334" hidden="1" customWidth="1"/>
    <col min="13" max="13" width="29.42578125" style="334" customWidth="1"/>
    <col min="14" max="15" width="13.42578125" style="334" customWidth="1"/>
    <col min="16" max="16" width="13.7109375" style="334" customWidth="1"/>
    <col min="17" max="17" width="12.7109375" style="334" customWidth="1"/>
    <col min="18" max="18" width="13" style="334" customWidth="1"/>
    <col min="19" max="19" width="13.7109375" style="334" customWidth="1"/>
    <col min="20" max="20" width="13.5703125" style="334" customWidth="1"/>
    <col min="21" max="21" width="12" style="334" customWidth="1"/>
    <col min="22" max="22" width="19" style="334" customWidth="1"/>
    <col min="23" max="23" width="16" style="334" customWidth="1"/>
    <col min="24" max="24" width="19.140625" style="334" customWidth="1"/>
    <col min="25" max="25" width="12.140625" style="334" customWidth="1"/>
    <col min="26" max="28" width="11.5703125" style="334" customWidth="1"/>
    <col min="29" max="29" width="11.28515625" style="334" customWidth="1"/>
    <col min="30" max="30" width="12.140625" style="334" customWidth="1"/>
    <col min="31" max="31" width="12.7109375" customWidth="1"/>
    <col min="32" max="32" width="13.28515625" customWidth="1"/>
    <col min="33" max="33" width="13" customWidth="1"/>
    <col min="34" max="34" width="44.85546875" style="334" customWidth="1"/>
  </cols>
  <sheetData>
    <row r="1" spans="1:39" s="104" customFormat="1" ht="33.75" hidden="1">
      <c r="A1" s="833" t="s">
        <v>207</v>
      </c>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468"/>
    </row>
    <row r="2" spans="1:39" s="104" customFormat="1" ht="33.75" hidden="1">
      <c r="A2" s="834"/>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69"/>
    </row>
    <row r="3" spans="1:39" s="104" customFormat="1" ht="24.75" hidden="1" customHeight="1" thickBot="1">
      <c r="A3" s="832"/>
      <c r="B3" s="811"/>
      <c r="C3" s="811"/>
      <c r="D3" s="811"/>
      <c r="E3" s="811"/>
      <c r="F3" s="811"/>
      <c r="G3" s="811"/>
      <c r="H3" s="811"/>
      <c r="I3" s="811"/>
      <c r="J3" s="811"/>
      <c r="K3" s="811"/>
      <c r="L3" s="811"/>
      <c r="M3" s="811"/>
      <c r="N3" s="811"/>
      <c r="O3" s="811"/>
      <c r="P3" s="811"/>
      <c r="Q3" s="811"/>
      <c r="R3" s="811"/>
      <c r="S3" s="811"/>
      <c r="T3" s="470"/>
      <c r="U3" s="470"/>
      <c r="V3" s="470"/>
      <c r="W3" s="470"/>
      <c r="X3" s="470"/>
      <c r="Y3" s="470"/>
      <c r="Z3" s="330"/>
      <c r="AA3" s="330"/>
      <c r="AB3" s="330"/>
      <c r="AC3" s="330"/>
      <c r="AD3" s="330"/>
      <c r="AH3" s="471"/>
    </row>
    <row r="4" spans="1:39" s="460" customFormat="1" ht="12" thickBot="1">
      <c r="A4" s="472" t="s">
        <v>494</v>
      </c>
      <c r="B4" s="458" t="s">
        <v>848</v>
      </c>
      <c r="C4" s="459" t="s">
        <v>259</v>
      </c>
      <c r="D4" s="459"/>
      <c r="E4" s="496">
        <v>40294</v>
      </c>
      <c r="G4" s="459" t="s">
        <v>495</v>
      </c>
      <c r="H4" s="461" t="s">
        <v>260</v>
      </c>
      <c r="I4" s="462"/>
      <c r="L4" s="463"/>
      <c r="M4" s="463"/>
      <c r="N4" s="463"/>
      <c r="O4" s="463"/>
      <c r="P4" s="463"/>
      <c r="Q4" s="463"/>
      <c r="R4" s="463"/>
      <c r="S4" s="463"/>
      <c r="T4" s="463"/>
      <c r="U4" s="463"/>
      <c r="V4" s="463"/>
      <c r="W4" s="463"/>
      <c r="X4" s="463"/>
      <c r="Y4" s="463"/>
      <c r="Z4" s="463"/>
      <c r="AA4" s="463"/>
      <c r="AB4" s="463"/>
      <c r="AC4" s="463"/>
      <c r="AD4" s="463"/>
      <c r="AE4" s="464"/>
      <c r="AF4" s="464"/>
      <c r="AG4" s="464"/>
      <c r="AH4" s="473"/>
    </row>
    <row r="5" spans="1:39" ht="18.75" hidden="1" thickBot="1">
      <c r="A5" s="474"/>
      <c r="B5" s="475"/>
      <c r="C5" s="475"/>
      <c r="D5" s="475"/>
      <c r="E5" s="475"/>
      <c r="F5" s="476"/>
      <c r="G5" s="477"/>
      <c r="H5" s="477"/>
      <c r="I5" s="477"/>
      <c r="J5" s="477"/>
      <c r="K5" s="477"/>
      <c r="L5" s="477"/>
      <c r="M5" s="477"/>
      <c r="N5" s="477"/>
      <c r="O5" s="477"/>
      <c r="P5" s="477"/>
      <c r="Q5" s="477"/>
      <c r="R5" s="477"/>
      <c r="S5" s="477"/>
      <c r="T5" s="477"/>
      <c r="U5" s="477"/>
      <c r="V5" s="477"/>
      <c r="W5" s="477"/>
      <c r="X5" s="477"/>
      <c r="Y5" s="477"/>
      <c r="Z5" s="478" t="s">
        <v>500</v>
      </c>
      <c r="AA5" s="479"/>
      <c r="AB5" s="479"/>
      <c r="AC5" s="477"/>
      <c r="AD5" s="477"/>
      <c r="AE5" s="480" t="s">
        <v>501</v>
      </c>
      <c r="AF5" s="481"/>
      <c r="AG5" s="481"/>
      <c r="AH5" s="482"/>
    </row>
    <row r="6" spans="1:39" s="104" customFormat="1" ht="106.5" thickTop="1" thickBot="1">
      <c r="A6" s="153" t="s">
        <v>222</v>
      </c>
      <c r="B6" s="153" t="s">
        <v>223</v>
      </c>
      <c r="C6" s="428" t="s">
        <v>625</v>
      </c>
      <c r="D6" s="428" t="s">
        <v>705</v>
      </c>
      <c r="E6" s="153" t="s">
        <v>272</v>
      </c>
      <c r="F6" s="368" t="s">
        <v>278</v>
      </c>
      <c r="G6" s="153" t="s">
        <v>279</v>
      </c>
      <c r="H6" s="153" t="s">
        <v>487</v>
      </c>
      <c r="I6" s="153" t="s">
        <v>382</v>
      </c>
      <c r="J6" s="153" t="s">
        <v>281</v>
      </c>
      <c r="K6" s="153" t="s">
        <v>225</v>
      </c>
      <c r="L6" s="153" t="s">
        <v>488</v>
      </c>
      <c r="M6" s="153" t="s">
        <v>294</v>
      </c>
      <c r="N6" s="428" t="s">
        <v>624</v>
      </c>
      <c r="O6" s="153" t="s">
        <v>262</v>
      </c>
      <c r="P6" s="153" t="s">
        <v>289</v>
      </c>
      <c r="Q6" s="153" t="s">
        <v>293</v>
      </c>
      <c r="R6" s="153" t="s">
        <v>295</v>
      </c>
      <c r="S6" s="153" t="s">
        <v>226</v>
      </c>
      <c r="T6" s="153" t="s">
        <v>227</v>
      </c>
      <c r="U6" s="153" t="s">
        <v>489</v>
      </c>
      <c r="V6" s="153" t="s">
        <v>301</v>
      </c>
      <c r="W6" s="153" t="s">
        <v>302</v>
      </c>
      <c r="X6" s="153" t="s">
        <v>496</v>
      </c>
      <c r="Y6" s="374" t="s">
        <v>261</v>
      </c>
      <c r="Z6" s="374" t="s">
        <v>492</v>
      </c>
      <c r="AA6" s="374" t="s">
        <v>490</v>
      </c>
      <c r="AB6" s="374" t="s">
        <v>491</v>
      </c>
      <c r="AC6" s="374" t="s">
        <v>299</v>
      </c>
      <c r="AD6" s="375" t="s">
        <v>300</v>
      </c>
      <c r="AE6" s="155" t="s">
        <v>229</v>
      </c>
      <c r="AF6" s="156" t="s">
        <v>228</v>
      </c>
      <c r="AG6" s="425" t="s">
        <v>702</v>
      </c>
      <c r="AH6" s="483" t="s">
        <v>703</v>
      </c>
    </row>
    <row r="7" spans="1:39" s="49" customFormat="1" ht="16.5" thickTop="1">
      <c r="A7" s="484" t="s">
        <v>655</v>
      </c>
      <c r="B7" s="321"/>
      <c r="C7" s="321"/>
      <c r="D7" s="321"/>
      <c r="E7" s="321"/>
      <c r="F7" s="369"/>
      <c r="G7" s="335"/>
      <c r="H7" s="335"/>
      <c r="I7" s="335"/>
      <c r="J7" s="335"/>
      <c r="K7" s="335"/>
      <c r="L7" s="335"/>
      <c r="M7" s="335"/>
      <c r="N7" s="335"/>
      <c r="O7" s="335"/>
      <c r="P7" s="335"/>
      <c r="Q7" s="335"/>
      <c r="R7" s="335"/>
      <c r="S7" s="335"/>
      <c r="T7" s="335"/>
      <c r="U7" s="335"/>
      <c r="V7" s="335"/>
      <c r="W7" s="335"/>
      <c r="X7" s="335"/>
      <c r="Y7" s="335"/>
      <c r="Z7" s="335"/>
      <c r="AA7" s="335"/>
      <c r="AB7" s="335"/>
      <c r="AC7" s="335"/>
      <c r="AD7" s="335"/>
      <c r="AE7" s="309"/>
      <c r="AF7" s="310"/>
      <c r="AG7" s="311"/>
      <c r="AH7" s="485"/>
      <c r="AI7" s="376" t="s">
        <v>493</v>
      </c>
      <c r="AJ7" s="376"/>
      <c r="AK7" s="376"/>
      <c r="AL7" s="376"/>
      <c r="AM7" s="376"/>
    </row>
    <row r="8" spans="1:39">
      <c r="A8" s="474"/>
      <c r="B8" s="475"/>
      <c r="C8" s="475"/>
      <c r="D8" s="475"/>
      <c r="E8" s="475"/>
      <c r="F8" s="476"/>
      <c r="G8" s="477"/>
      <c r="H8" s="477"/>
      <c r="I8" s="477"/>
      <c r="J8" s="477"/>
      <c r="K8" s="477"/>
      <c r="L8" s="477"/>
      <c r="M8" s="477"/>
      <c r="N8" s="477"/>
      <c r="O8" s="477"/>
      <c r="P8" s="477"/>
      <c r="Q8" s="477"/>
      <c r="R8" s="477"/>
      <c r="S8" s="477"/>
      <c r="T8" s="477"/>
      <c r="U8" s="477"/>
      <c r="V8" s="477"/>
      <c r="W8" s="477"/>
      <c r="X8" s="477"/>
      <c r="Y8" s="477"/>
      <c r="Z8" s="477"/>
      <c r="AA8" s="477"/>
      <c r="AB8" s="477"/>
      <c r="AC8" s="477"/>
      <c r="AD8" s="477"/>
      <c r="AE8" s="466"/>
      <c r="AF8" s="466"/>
      <c r="AG8" s="466"/>
      <c r="AH8" s="482"/>
    </row>
    <row r="9" spans="1:39" ht="12.75">
      <c r="A9" s="486" t="s">
        <v>237</v>
      </c>
      <c r="B9" s="322"/>
      <c r="C9" s="322"/>
      <c r="D9" s="322"/>
      <c r="E9" s="322"/>
      <c r="F9" s="370"/>
      <c r="G9" s="336"/>
      <c r="H9" s="336"/>
      <c r="I9" s="336"/>
      <c r="J9" s="336"/>
      <c r="K9" s="336"/>
      <c r="L9" s="336"/>
      <c r="M9" s="336"/>
      <c r="N9" s="336"/>
      <c r="O9" s="336"/>
      <c r="P9" s="336"/>
      <c r="Q9" s="336"/>
      <c r="R9" s="336"/>
      <c r="S9" s="336"/>
      <c r="T9" s="336"/>
      <c r="U9" s="336"/>
      <c r="V9" s="336"/>
      <c r="W9" s="336"/>
      <c r="X9" s="336"/>
      <c r="Y9" s="336"/>
      <c r="Z9" s="336"/>
      <c r="AA9" s="336"/>
      <c r="AB9" s="336"/>
      <c r="AC9" s="336"/>
      <c r="AD9" s="336"/>
      <c r="AE9" s="314"/>
      <c r="AF9" s="314"/>
      <c r="AG9" s="314"/>
      <c r="AH9" s="487"/>
    </row>
    <row r="10" spans="1:39" s="328" customFormat="1">
      <c r="A10" s="436"/>
      <c r="B10" s="327"/>
      <c r="C10" s="327"/>
      <c r="D10" s="327"/>
      <c r="E10" s="327"/>
      <c r="F10" s="371"/>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26"/>
      <c r="AF10" s="326"/>
      <c r="AG10" s="326"/>
      <c r="AH10" s="337"/>
    </row>
    <row r="11" spans="1:39" s="451" customFormat="1" ht="89.25">
      <c r="A11" s="441">
        <v>1</v>
      </c>
      <c r="B11" s="442" t="s">
        <v>635</v>
      </c>
      <c r="C11" s="442" t="s">
        <v>634</v>
      </c>
      <c r="D11" s="442"/>
      <c r="E11" s="448"/>
      <c r="F11" s="443"/>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50"/>
      <c r="AF11" s="450"/>
      <c r="AG11" s="450"/>
      <c r="AH11" s="449"/>
    </row>
    <row r="12" spans="1:39" ht="38.25">
      <c r="A12" s="437"/>
      <c r="B12" s="323" t="s">
        <v>344</v>
      </c>
      <c r="C12" s="323" t="s">
        <v>345</v>
      </c>
      <c r="D12" s="323" t="s">
        <v>708</v>
      </c>
      <c r="E12" s="324"/>
      <c r="F12" s="371" t="s">
        <v>275</v>
      </c>
      <c r="G12" s="338" t="s">
        <v>273</v>
      </c>
      <c r="H12" s="338"/>
      <c r="I12" s="339"/>
      <c r="J12" s="338" t="s">
        <v>287</v>
      </c>
      <c r="K12" s="339" t="s">
        <v>346</v>
      </c>
      <c r="L12" s="338"/>
      <c r="M12" s="338" t="s">
        <v>483</v>
      </c>
      <c r="N12" s="338"/>
      <c r="O12" s="338"/>
      <c r="P12" s="338"/>
      <c r="Q12" s="338"/>
      <c r="R12" s="338" t="s">
        <v>280</v>
      </c>
      <c r="S12" s="338">
        <v>2009</v>
      </c>
      <c r="T12" s="338"/>
      <c r="U12" s="338" t="s">
        <v>304</v>
      </c>
      <c r="V12" s="339" t="s">
        <v>311</v>
      </c>
      <c r="W12" s="339" t="s">
        <v>312</v>
      </c>
      <c r="X12" s="338" t="s">
        <v>497</v>
      </c>
      <c r="Y12" s="338"/>
      <c r="Z12" s="353"/>
      <c r="AA12" s="353"/>
      <c r="AB12" s="353"/>
      <c r="AC12" s="353"/>
      <c r="AD12" s="353"/>
      <c r="AE12" s="312"/>
      <c r="AF12" s="312"/>
      <c r="AG12" s="312"/>
      <c r="AH12" s="338"/>
    </row>
    <row r="13" spans="1:39" ht="76.5">
      <c r="A13" s="437"/>
      <c r="B13" s="323" t="s">
        <v>308</v>
      </c>
      <c r="C13" s="434" t="s">
        <v>709</v>
      </c>
      <c r="D13" s="323" t="s">
        <v>735</v>
      </c>
      <c r="E13" s="324"/>
      <c r="F13" s="371"/>
      <c r="G13" s="338"/>
      <c r="H13" s="338"/>
      <c r="I13" s="339"/>
      <c r="J13" s="339" t="s">
        <v>741</v>
      </c>
      <c r="K13" s="339"/>
      <c r="L13" s="338"/>
      <c r="M13" s="338"/>
      <c r="N13" s="338"/>
      <c r="O13" s="338"/>
      <c r="P13" s="338"/>
      <c r="Q13" s="338"/>
      <c r="R13" s="338"/>
      <c r="S13" s="338"/>
      <c r="T13" s="338"/>
      <c r="U13" s="338"/>
      <c r="V13" s="339"/>
      <c r="W13" s="339"/>
      <c r="X13" s="338"/>
      <c r="Y13" s="338"/>
      <c r="Z13" s="353"/>
      <c r="AA13" s="353"/>
      <c r="AB13" s="353"/>
      <c r="AC13" s="353"/>
      <c r="AD13" s="353"/>
      <c r="AE13" s="312"/>
      <c r="AF13" s="312"/>
      <c r="AG13" s="312"/>
      <c r="AH13" s="338"/>
    </row>
    <row r="14" spans="1:39" s="437" customFormat="1">
      <c r="D14" s="495" t="s">
        <v>706</v>
      </c>
    </row>
    <row r="15" spans="1:39" s="494" customFormat="1">
      <c r="A15" s="437"/>
      <c r="B15" s="437"/>
      <c r="D15" s="495" t="s">
        <v>707</v>
      </c>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row>
    <row r="16" spans="1:39" ht="25.5">
      <c r="A16" s="437"/>
      <c r="B16" s="323"/>
      <c r="C16" s="323"/>
      <c r="E16" s="324"/>
      <c r="F16" s="371" t="s">
        <v>275</v>
      </c>
      <c r="G16" s="338" t="s">
        <v>273</v>
      </c>
      <c r="H16" s="338"/>
      <c r="I16" s="339"/>
      <c r="J16" s="338" t="s">
        <v>283</v>
      </c>
      <c r="K16" s="338" t="s">
        <v>310</v>
      </c>
      <c r="L16" s="338"/>
      <c r="M16" s="338" t="s">
        <v>483</v>
      </c>
      <c r="N16" s="338"/>
      <c r="O16" s="338"/>
      <c r="P16" s="338"/>
      <c r="Q16" s="338"/>
      <c r="R16" s="338" t="s">
        <v>280</v>
      </c>
      <c r="S16" s="338">
        <v>2010</v>
      </c>
      <c r="T16" s="338"/>
      <c r="U16" s="338">
        <v>0</v>
      </c>
      <c r="V16" s="338" t="s">
        <v>311</v>
      </c>
      <c r="W16" s="338" t="s">
        <v>312</v>
      </c>
      <c r="X16" s="338"/>
      <c r="Y16" s="338"/>
      <c r="Z16" s="353">
        <f>AA16+AB16</f>
        <v>5623</v>
      </c>
      <c r="AA16" s="353">
        <v>4465</v>
      </c>
      <c r="AB16" s="353">
        <v>1158</v>
      </c>
      <c r="AC16" s="353"/>
      <c r="AD16" s="353">
        <v>1195</v>
      </c>
      <c r="AE16" s="312"/>
      <c r="AF16" s="312"/>
      <c r="AG16" s="312"/>
      <c r="AH16" s="338"/>
    </row>
    <row r="17" spans="1:34" s="447" customFormat="1" ht="51">
      <c r="A17" s="441">
        <v>2</v>
      </c>
      <c r="B17" s="442" t="s">
        <v>639</v>
      </c>
      <c r="C17" s="442" t="s">
        <v>636</v>
      </c>
      <c r="D17" s="442"/>
      <c r="E17" s="442"/>
      <c r="F17" s="443"/>
      <c r="G17" s="444"/>
      <c r="H17" s="444"/>
      <c r="I17" s="444"/>
      <c r="J17" s="444"/>
      <c r="K17" s="444"/>
      <c r="L17" s="444"/>
      <c r="M17" s="444"/>
      <c r="N17" s="444"/>
      <c r="O17" s="444"/>
      <c r="P17" s="444"/>
      <c r="Q17" s="444"/>
      <c r="R17" s="444"/>
      <c r="S17" s="444"/>
      <c r="T17" s="444"/>
      <c r="U17" s="444"/>
      <c r="V17" s="444"/>
      <c r="W17" s="444"/>
      <c r="X17" s="444"/>
      <c r="Y17" s="444"/>
      <c r="Z17" s="445"/>
      <c r="AA17" s="445"/>
      <c r="AB17" s="445"/>
      <c r="AC17" s="445"/>
      <c r="AD17" s="445"/>
      <c r="AE17" s="446"/>
      <c r="AF17" s="446"/>
      <c r="AG17" s="446"/>
      <c r="AH17" s="444"/>
    </row>
    <row r="18" spans="1:34" ht="38.25" outlineLevel="1">
      <c r="A18" s="437"/>
      <c r="B18" s="323" t="s">
        <v>59</v>
      </c>
      <c r="C18" s="323" t="s">
        <v>571</v>
      </c>
      <c r="D18" s="323" t="s">
        <v>708</v>
      </c>
      <c r="E18" s="327"/>
      <c r="F18" s="371" t="s">
        <v>275</v>
      </c>
      <c r="G18" s="338"/>
      <c r="H18" s="338"/>
      <c r="I18" s="338"/>
      <c r="J18" s="338" t="s">
        <v>288</v>
      </c>
      <c r="K18" s="339" t="s">
        <v>263</v>
      </c>
      <c r="L18" s="338"/>
      <c r="M18" s="339" t="s">
        <v>486</v>
      </c>
      <c r="N18" s="338"/>
      <c r="O18" s="338"/>
      <c r="P18" s="338"/>
      <c r="Q18" s="338"/>
      <c r="R18" s="338"/>
      <c r="S18" s="338"/>
      <c r="T18" s="338"/>
      <c r="U18" s="338">
        <v>0</v>
      </c>
      <c r="V18" s="338"/>
      <c r="W18" s="338"/>
      <c r="X18" s="338"/>
      <c r="Y18" s="338"/>
      <c r="Z18" s="353"/>
      <c r="AA18" s="353"/>
      <c r="AB18" s="353"/>
      <c r="AC18" s="353"/>
      <c r="AD18" s="353"/>
      <c r="AE18" s="312"/>
      <c r="AF18" s="312"/>
      <c r="AG18" s="312"/>
      <c r="AH18" s="338"/>
    </row>
    <row r="19" spans="1:34" ht="25.5">
      <c r="A19" s="437"/>
      <c r="B19" s="475"/>
      <c r="C19" s="323" t="s">
        <v>315</v>
      </c>
      <c r="D19" s="323" t="s">
        <v>710</v>
      </c>
      <c r="E19" s="324"/>
      <c r="F19" s="371" t="s">
        <v>275</v>
      </c>
      <c r="G19" s="338" t="s">
        <v>273</v>
      </c>
      <c r="H19" s="338"/>
      <c r="I19" s="339"/>
      <c r="J19" s="338" t="s">
        <v>283</v>
      </c>
      <c r="K19" s="339" t="s">
        <v>738</v>
      </c>
      <c r="L19" s="338"/>
      <c r="M19" s="338" t="s">
        <v>483</v>
      </c>
      <c r="N19" s="338"/>
      <c r="O19" s="338"/>
      <c r="P19" s="338"/>
      <c r="Q19" s="338"/>
      <c r="R19" s="338" t="s">
        <v>296</v>
      </c>
      <c r="S19" s="339">
        <v>2009</v>
      </c>
      <c r="T19" s="338"/>
      <c r="U19" s="338">
        <v>0</v>
      </c>
      <c r="V19" s="339" t="s">
        <v>316</v>
      </c>
      <c r="W19" s="339" t="s">
        <v>312</v>
      </c>
      <c r="X19" s="338"/>
      <c r="Y19" s="338"/>
      <c r="Z19" s="353">
        <f>AA19+AB19</f>
        <v>2696</v>
      </c>
      <c r="AA19" s="353">
        <v>1866</v>
      </c>
      <c r="AB19" s="353">
        <v>830</v>
      </c>
      <c r="AC19" s="353"/>
      <c r="AD19" s="353"/>
      <c r="AE19" s="312"/>
      <c r="AF19" s="312"/>
      <c r="AG19" s="312"/>
      <c r="AH19" s="338"/>
    </row>
    <row r="20" spans="1:34" ht="38.25" outlineLevel="1">
      <c r="A20" s="437"/>
      <c r="B20" s="323"/>
      <c r="C20" s="323" t="s">
        <v>527</v>
      </c>
      <c r="D20" s="323" t="s">
        <v>711</v>
      </c>
      <c r="E20" s="327"/>
      <c r="F20" s="371" t="s">
        <v>275</v>
      </c>
      <c r="G20" s="338"/>
      <c r="H20" s="338"/>
      <c r="I20" s="338"/>
      <c r="J20" s="338" t="s">
        <v>288</v>
      </c>
      <c r="K20" s="339"/>
      <c r="L20" s="338"/>
      <c r="M20" s="339" t="s">
        <v>486</v>
      </c>
      <c r="N20" s="338"/>
      <c r="O20" s="338"/>
      <c r="P20" s="338"/>
      <c r="Q20" s="338"/>
      <c r="R20" s="338"/>
      <c r="S20" s="338"/>
      <c r="T20" s="338"/>
      <c r="U20" s="338">
        <v>0</v>
      </c>
      <c r="V20" s="338"/>
      <c r="W20" s="338"/>
      <c r="X20" s="338"/>
      <c r="Y20" s="338"/>
      <c r="Z20" s="353"/>
      <c r="AA20" s="353"/>
      <c r="AB20" s="353"/>
      <c r="AC20" s="353"/>
      <c r="AD20" s="353"/>
      <c r="AE20" s="312"/>
      <c r="AF20" s="312"/>
      <c r="AG20" s="312"/>
      <c r="AH20" s="338"/>
    </row>
    <row r="21" spans="1:34" s="447" customFormat="1" hidden="1" outlineLevel="1">
      <c r="A21" s="441">
        <v>3</v>
      </c>
      <c r="B21" s="442" t="s">
        <v>675</v>
      </c>
      <c r="C21" s="442"/>
      <c r="D21" s="442"/>
      <c r="E21" s="448"/>
      <c r="F21" s="443"/>
      <c r="G21" s="444"/>
      <c r="H21" s="444"/>
      <c r="I21" s="444"/>
      <c r="J21" s="444"/>
      <c r="K21" s="444"/>
      <c r="L21" s="444"/>
      <c r="M21" s="444"/>
      <c r="N21" s="444"/>
      <c r="O21" s="444"/>
      <c r="P21" s="444"/>
      <c r="Q21" s="444"/>
      <c r="R21" s="444"/>
      <c r="S21" s="444"/>
      <c r="T21" s="444"/>
      <c r="U21" s="444"/>
      <c r="V21" s="444"/>
      <c r="W21" s="444"/>
      <c r="X21" s="444"/>
      <c r="Y21" s="444"/>
      <c r="Z21" s="445"/>
      <c r="AA21" s="445"/>
      <c r="AB21" s="445"/>
      <c r="AC21" s="445"/>
      <c r="AD21" s="445"/>
      <c r="AE21" s="446"/>
      <c r="AF21" s="446"/>
      <c r="AG21" s="446"/>
      <c r="AH21" s="444"/>
    </row>
    <row r="22" spans="1:34" ht="51" hidden="1">
      <c r="A22" s="437"/>
      <c r="B22" s="323" t="s">
        <v>552</v>
      </c>
      <c r="C22" s="323" t="s">
        <v>676</v>
      </c>
      <c r="D22" s="323"/>
      <c r="E22" s="323"/>
      <c r="F22" s="371" t="s">
        <v>275</v>
      </c>
      <c r="G22" s="339"/>
      <c r="H22" s="339"/>
      <c r="I22" s="339"/>
      <c r="J22" s="339" t="s">
        <v>285</v>
      </c>
      <c r="K22" s="339" t="s">
        <v>674</v>
      </c>
      <c r="L22" s="339"/>
      <c r="M22" s="339" t="s">
        <v>486</v>
      </c>
      <c r="N22" s="338"/>
      <c r="O22" s="338"/>
      <c r="P22" s="339"/>
      <c r="Q22" s="339"/>
      <c r="R22" s="338"/>
      <c r="S22" s="338"/>
      <c r="T22" s="338"/>
      <c r="U22" s="338">
        <v>0</v>
      </c>
      <c r="V22" s="338"/>
      <c r="W22" s="338"/>
      <c r="X22" s="338"/>
      <c r="Y22" s="338"/>
      <c r="Z22" s="353"/>
      <c r="AA22" s="353"/>
      <c r="AB22" s="353"/>
      <c r="AC22" s="353"/>
      <c r="AD22" s="353"/>
      <c r="AE22" s="312"/>
      <c r="AF22" s="312"/>
      <c r="AG22" s="312"/>
      <c r="AH22" s="338"/>
    </row>
    <row r="23" spans="1:34" s="447" customFormat="1" ht="38.25">
      <c r="A23" s="441">
        <v>4</v>
      </c>
      <c r="B23" s="442" t="s">
        <v>736</v>
      </c>
      <c r="C23" s="442" t="s">
        <v>437</v>
      </c>
      <c r="D23" s="442"/>
      <c r="E23" s="442"/>
      <c r="F23" s="443"/>
      <c r="G23" s="444"/>
      <c r="H23" s="444"/>
      <c r="I23" s="444"/>
      <c r="J23" s="444"/>
      <c r="K23" s="444"/>
      <c r="L23" s="444"/>
      <c r="M23" s="444"/>
      <c r="N23" s="444"/>
      <c r="O23" s="444"/>
      <c r="P23" s="444"/>
      <c r="Q23" s="444"/>
      <c r="R23" s="444"/>
      <c r="S23" s="444"/>
      <c r="T23" s="444"/>
      <c r="U23" s="444"/>
      <c r="V23" s="444"/>
      <c r="W23" s="444"/>
      <c r="X23" s="444"/>
      <c r="Y23" s="444"/>
      <c r="Z23" s="445"/>
      <c r="AA23" s="445"/>
      <c r="AB23" s="445"/>
      <c r="AC23" s="445"/>
      <c r="AD23" s="445"/>
      <c r="AE23" s="446"/>
      <c r="AF23" s="446"/>
      <c r="AG23" s="446"/>
      <c r="AH23" s="444"/>
    </row>
    <row r="24" spans="1:34" ht="51">
      <c r="A24" s="437"/>
      <c r="B24" s="323" t="s">
        <v>737</v>
      </c>
      <c r="C24" s="323" t="s">
        <v>437</v>
      </c>
      <c r="D24" s="323" t="s">
        <v>712</v>
      </c>
      <c r="E24" s="327"/>
      <c r="F24" s="371" t="s">
        <v>275</v>
      </c>
      <c r="G24" s="339" t="s">
        <v>273</v>
      </c>
      <c r="H24" s="339"/>
      <c r="I24" s="339"/>
      <c r="J24" s="338" t="s">
        <v>288</v>
      </c>
      <c r="K24" s="339" t="s">
        <v>438</v>
      </c>
      <c r="L24" s="338"/>
      <c r="M24" s="338" t="s">
        <v>483</v>
      </c>
      <c r="N24" s="338"/>
      <c r="O24" s="338"/>
      <c r="P24" s="338"/>
      <c r="Q24" s="338"/>
      <c r="R24" s="338"/>
      <c r="S24" s="338"/>
      <c r="T24" s="338"/>
      <c r="U24" s="338">
        <v>0</v>
      </c>
      <c r="V24" s="338"/>
      <c r="W24" s="338"/>
      <c r="X24" s="338"/>
      <c r="Y24" s="338"/>
      <c r="Z24" s="353"/>
      <c r="AA24" s="353"/>
      <c r="AB24" s="353"/>
      <c r="AC24" s="353"/>
      <c r="AD24" s="353"/>
      <c r="AE24" s="312"/>
      <c r="AF24" s="312"/>
      <c r="AG24" s="312"/>
      <c r="AH24" s="338"/>
    </row>
    <row r="25" spans="1:34">
      <c r="A25" s="437"/>
      <c r="B25" s="323"/>
      <c r="C25" s="323"/>
      <c r="D25" s="323"/>
      <c r="E25" s="323"/>
      <c r="F25" s="371"/>
      <c r="G25" s="339"/>
      <c r="H25" s="339"/>
      <c r="I25" s="339"/>
      <c r="J25" s="339"/>
      <c r="K25" s="339"/>
      <c r="L25" s="339"/>
      <c r="M25" s="339"/>
      <c r="N25" s="338"/>
      <c r="O25" s="338"/>
      <c r="P25" s="339"/>
      <c r="Q25" s="339"/>
      <c r="R25" s="338"/>
      <c r="S25" s="338"/>
      <c r="T25" s="338"/>
      <c r="U25" s="338">
        <v>0</v>
      </c>
      <c r="V25" s="338"/>
      <c r="W25" s="338"/>
      <c r="X25" s="338"/>
      <c r="Y25" s="338"/>
      <c r="Z25" s="353"/>
      <c r="AA25" s="353"/>
      <c r="AB25" s="353"/>
      <c r="AC25" s="353"/>
      <c r="AD25" s="353"/>
      <c r="AE25" s="312"/>
      <c r="AF25" s="312"/>
      <c r="AG25" s="312"/>
      <c r="AH25" s="338"/>
    </row>
    <row r="26" spans="1:34">
      <c r="A26" s="437"/>
      <c r="B26" s="324"/>
      <c r="C26" s="324"/>
      <c r="D26" s="324"/>
      <c r="E26" s="324"/>
      <c r="F26" s="371"/>
      <c r="G26" s="338"/>
      <c r="H26" s="338"/>
      <c r="I26" s="339"/>
      <c r="J26" s="338"/>
      <c r="K26" s="338"/>
      <c r="L26" s="338"/>
      <c r="M26" s="338"/>
      <c r="N26" s="338"/>
      <c r="O26" s="338"/>
      <c r="P26" s="338"/>
      <c r="Q26" s="338"/>
      <c r="R26" s="338"/>
      <c r="S26" s="338"/>
      <c r="T26" s="338"/>
      <c r="U26" s="338"/>
      <c r="V26" s="338"/>
      <c r="W26" s="338"/>
      <c r="X26" s="338"/>
      <c r="Y26" s="338"/>
      <c r="Z26" s="353"/>
      <c r="AA26" s="353"/>
      <c r="AB26" s="353"/>
      <c r="AC26" s="353"/>
      <c r="AD26" s="353"/>
      <c r="AE26" s="312"/>
      <c r="AF26" s="312"/>
      <c r="AG26" s="312"/>
      <c r="AH26" s="338"/>
    </row>
    <row r="27" spans="1:34" ht="12.75">
      <c r="A27" s="486" t="s">
        <v>231</v>
      </c>
      <c r="B27" s="322"/>
      <c r="C27" s="322"/>
      <c r="D27" s="322"/>
      <c r="E27" s="322"/>
      <c r="F27" s="370"/>
      <c r="G27" s="336"/>
      <c r="H27" s="336"/>
      <c r="I27" s="336"/>
      <c r="J27" s="336"/>
      <c r="K27" s="336"/>
      <c r="L27" s="336"/>
      <c r="M27" s="336"/>
      <c r="N27" s="336"/>
      <c r="O27" s="336"/>
      <c r="P27" s="336"/>
      <c r="Q27" s="336"/>
      <c r="R27" s="336"/>
      <c r="S27" s="336"/>
      <c r="T27" s="336"/>
      <c r="U27" s="336"/>
      <c r="V27" s="336"/>
      <c r="W27" s="336"/>
      <c r="X27" s="336"/>
      <c r="Y27" s="336"/>
      <c r="Z27" s="354"/>
      <c r="AA27" s="354"/>
      <c r="AB27" s="354"/>
      <c r="AC27" s="354"/>
      <c r="AD27" s="354"/>
      <c r="AE27" s="314"/>
      <c r="AF27" s="314"/>
      <c r="AG27" s="314"/>
      <c r="AH27" s="487"/>
    </row>
    <row r="28" spans="1:34" s="328" customFormat="1">
      <c r="A28" s="436"/>
      <c r="B28" s="327"/>
      <c r="C28" s="327"/>
      <c r="D28" s="327"/>
      <c r="E28" s="327"/>
      <c r="F28" s="371"/>
      <c r="G28" s="337"/>
      <c r="H28" s="337"/>
      <c r="I28" s="337"/>
      <c r="J28" s="337"/>
      <c r="K28" s="337"/>
      <c r="L28" s="337"/>
      <c r="M28" s="337"/>
      <c r="N28" s="337"/>
      <c r="O28" s="337"/>
      <c r="P28" s="337"/>
      <c r="Q28" s="337"/>
      <c r="R28" s="337"/>
      <c r="S28" s="337"/>
      <c r="T28" s="337"/>
      <c r="U28" s="337"/>
      <c r="V28" s="337"/>
      <c r="W28" s="337"/>
      <c r="X28" s="337"/>
      <c r="Y28" s="337"/>
      <c r="Z28" s="355"/>
      <c r="AA28" s="355"/>
      <c r="AB28" s="355"/>
      <c r="AC28" s="355"/>
      <c r="AD28" s="355"/>
      <c r="AE28" s="326"/>
      <c r="AF28" s="326"/>
      <c r="AG28" s="326"/>
      <c r="AH28" s="337"/>
    </row>
    <row r="29" spans="1:34" s="447" customFormat="1" ht="51">
      <c r="A29" s="441">
        <v>5</v>
      </c>
      <c r="B29" s="442" t="s">
        <v>637</v>
      </c>
      <c r="C29" s="442" t="s">
        <v>638</v>
      </c>
      <c r="D29" s="442"/>
      <c r="E29" s="442"/>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6"/>
      <c r="AF29" s="446"/>
      <c r="AG29" s="446"/>
      <c r="AH29" s="444"/>
    </row>
    <row r="30" spans="1:34" s="352" customFormat="1" ht="76.5" outlineLevel="1">
      <c r="A30" s="437"/>
      <c r="B30" s="323" t="s">
        <v>313</v>
      </c>
      <c r="C30" s="323" t="s">
        <v>713</v>
      </c>
      <c r="D30" s="323" t="s">
        <v>739</v>
      </c>
      <c r="E30" s="323"/>
      <c r="F30" s="371" t="s">
        <v>275</v>
      </c>
      <c r="G30" s="339" t="s">
        <v>273</v>
      </c>
      <c r="H30" s="339"/>
      <c r="I30" s="339"/>
      <c r="J30" s="339" t="s">
        <v>741</v>
      </c>
      <c r="K30" s="339" t="s">
        <v>740</v>
      </c>
      <c r="L30" s="339"/>
      <c r="M30" s="339" t="s">
        <v>483</v>
      </c>
      <c r="N30" s="339"/>
      <c r="O30" s="339"/>
      <c r="P30" s="339"/>
      <c r="Q30" s="339"/>
      <c r="R30" s="339" t="s">
        <v>280</v>
      </c>
      <c r="S30" s="339">
        <v>2010</v>
      </c>
      <c r="T30" s="339"/>
      <c r="U30" s="338">
        <v>0</v>
      </c>
      <c r="V30" s="339" t="s">
        <v>311</v>
      </c>
      <c r="W30" s="339" t="s">
        <v>312</v>
      </c>
      <c r="X30" s="338"/>
      <c r="Y30" s="339"/>
      <c r="Z30" s="353">
        <f>AA30+AB30</f>
        <v>8931</v>
      </c>
      <c r="AA30" s="356">
        <v>7653</v>
      </c>
      <c r="AB30" s="356">
        <v>1278</v>
      </c>
      <c r="AC30" s="356"/>
      <c r="AD30" s="356">
        <v>1862</v>
      </c>
      <c r="AE30" s="351"/>
      <c r="AF30" s="351"/>
      <c r="AG30" s="351"/>
      <c r="AH30" s="339"/>
    </row>
    <row r="31" spans="1:34" s="437" customFormat="1">
      <c r="D31" s="495" t="s">
        <v>706</v>
      </c>
    </row>
    <row r="32" spans="1:34" s="494" customFormat="1">
      <c r="A32" s="437"/>
      <c r="B32" s="437"/>
      <c r="C32" s="437"/>
      <c r="D32" s="495" t="s">
        <v>707</v>
      </c>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row>
    <row r="33" spans="1:35" s="312" customFormat="1" ht="63.75" outlineLevel="1">
      <c r="A33" s="437"/>
      <c r="B33" s="323"/>
      <c r="C33" s="323" t="s">
        <v>521</v>
      </c>
      <c r="D33" s="323" t="s">
        <v>721</v>
      </c>
      <c r="E33" s="327"/>
      <c r="F33" s="339" t="s">
        <v>275</v>
      </c>
      <c r="G33" s="338"/>
      <c r="H33" s="338"/>
      <c r="I33" s="338"/>
      <c r="J33" s="338" t="s">
        <v>288</v>
      </c>
      <c r="K33" s="339" t="s">
        <v>263</v>
      </c>
      <c r="L33" s="338"/>
      <c r="M33" s="338" t="s">
        <v>483</v>
      </c>
      <c r="N33" s="338"/>
      <c r="O33" s="338"/>
      <c r="P33" s="338"/>
      <c r="Q33" s="338"/>
      <c r="R33" s="338"/>
      <c r="S33" s="338"/>
      <c r="T33" s="338"/>
      <c r="U33" s="338">
        <v>0</v>
      </c>
      <c r="V33" s="338"/>
      <c r="W33" s="338"/>
      <c r="X33" s="338"/>
      <c r="Y33" s="338"/>
      <c r="Z33" s="353"/>
      <c r="AA33" s="353"/>
      <c r="AB33" s="353"/>
      <c r="AC33" s="353"/>
      <c r="AD33" s="353"/>
      <c r="AH33" s="338"/>
      <c r="AI33" s="467"/>
    </row>
    <row r="34" spans="1:35" s="447" customFormat="1" ht="63.75">
      <c r="A34" s="441">
        <v>6</v>
      </c>
      <c r="B34" s="442" t="s">
        <v>640</v>
      </c>
      <c r="C34" s="442" t="s">
        <v>636</v>
      </c>
      <c r="D34" s="442"/>
      <c r="E34" s="442"/>
      <c r="F34" s="444"/>
      <c r="G34" s="444"/>
      <c r="H34" s="444"/>
      <c r="I34" s="444"/>
      <c r="J34" s="444"/>
      <c r="K34" s="444"/>
      <c r="L34" s="444"/>
      <c r="M34" s="444"/>
      <c r="N34" s="444"/>
      <c r="O34" s="444"/>
      <c r="P34" s="444"/>
      <c r="Q34" s="444"/>
      <c r="R34" s="444"/>
      <c r="S34" s="444"/>
      <c r="T34" s="444"/>
      <c r="U34" s="444"/>
      <c r="V34" s="444"/>
      <c r="W34" s="444"/>
      <c r="X34" s="444"/>
      <c r="Y34" s="444"/>
      <c r="Z34" s="445"/>
      <c r="AA34" s="445"/>
      <c r="AB34" s="445"/>
      <c r="AC34" s="445"/>
      <c r="AD34" s="445"/>
      <c r="AE34" s="446"/>
      <c r="AF34" s="446"/>
      <c r="AG34" s="446"/>
      <c r="AH34" s="444"/>
    </row>
    <row r="35" spans="1:35" s="352" customFormat="1" ht="38.25">
      <c r="A35" s="437"/>
      <c r="B35" s="323" t="s">
        <v>317</v>
      </c>
      <c r="C35" s="323" t="s">
        <v>746</v>
      </c>
      <c r="D35" s="323" t="s">
        <v>714</v>
      </c>
      <c r="E35" s="323"/>
      <c r="F35" s="371" t="s">
        <v>275</v>
      </c>
      <c r="G35" s="339" t="s">
        <v>273</v>
      </c>
      <c r="H35" s="339"/>
      <c r="I35" s="339"/>
      <c r="J35" s="339" t="s">
        <v>747</v>
      </c>
      <c r="K35" s="339" t="s">
        <v>742</v>
      </c>
      <c r="L35" s="339"/>
      <c r="M35" s="339" t="s">
        <v>483</v>
      </c>
      <c r="N35" s="339"/>
      <c r="O35" s="339"/>
      <c r="P35" s="339"/>
      <c r="Q35" s="339"/>
      <c r="R35" s="339" t="s">
        <v>296</v>
      </c>
      <c r="S35" s="339">
        <v>2009</v>
      </c>
      <c r="T35" s="339"/>
      <c r="U35" s="338">
        <v>0</v>
      </c>
      <c r="V35" s="339" t="s">
        <v>316</v>
      </c>
      <c r="W35" s="339" t="s">
        <v>312</v>
      </c>
      <c r="X35" s="338"/>
      <c r="Y35" s="339"/>
      <c r="Z35" s="356">
        <v>2458</v>
      </c>
      <c r="AA35" s="356"/>
      <c r="AB35" s="356"/>
      <c r="AC35" s="356"/>
      <c r="AD35" s="356"/>
      <c r="AE35" s="351"/>
      <c r="AF35" s="351"/>
      <c r="AG35" s="351"/>
      <c r="AH35" s="339"/>
    </row>
    <row r="36" spans="1:35" s="447" customFormat="1" hidden="1">
      <c r="A36" s="441">
        <v>7</v>
      </c>
      <c r="B36" s="442" t="s">
        <v>673</v>
      </c>
      <c r="C36" s="442"/>
      <c r="D36" s="442"/>
      <c r="E36" s="442"/>
      <c r="F36" s="443"/>
      <c r="G36" s="444"/>
      <c r="H36" s="444"/>
      <c r="I36" s="444"/>
      <c r="J36" s="444"/>
      <c r="K36" s="444"/>
      <c r="L36" s="444"/>
      <c r="M36" s="444"/>
      <c r="N36" s="444"/>
      <c r="O36" s="444"/>
      <c r="P36" s="444"/>
      <c r="Q36" s="444"/>
      <c r="R36" s="444"/>
      <c r="S36" s="444"/>
      <c r="T36" s="444"/>
      <c r="U36" s="444"/>
      <c r="V36" s="444"/>
      <c r="W36" s="444"/>
      <c r="X36" s="444"/>
      <c r="Y36" s="444"/>
      <c r="Z36" s="445"/>
      <c r="AA36" s="445"/>
      <c r="AB36" s="445"/>
      <c r="AC36" s="445"/>
      <c r="AD36" s="445"/>
      <c r="AE36" s="446"/>
      <c r="AF36" s="446"/>
      <c r="AG36" s="446"/>
      <c r="AH36" s="444"/>
    </row>
    <row r="37" spans="1:35" ht="38.25" hidden="1">
      <c r="A37" s="437"/>
      <c r="B37" s="323" t="s">
        <v>552</v>
      </c>
      <c r="C37" s="323" t="s">
        <v>553</v>
      </c>
      <c r="D37" s="323"/>
      <c r="E37" s="327"/>
      <c r="F37" s="371" t="s">
        <v>275</v>
      </c>
      <c r="G37" s="338"/>
      <c r="H37" s="338"/>
      <c r="I37" s="339"/>
      <c r="J37" s="338" t="s">
        <v>285</v>
      </c>
      <c r="K37" s="339"/>
      <c r="L37" s="339"/>
      <c r="M37" s="338" t="s">
        <v>483</v>
      </c>
      <c r="N37" s="338"/>
      <c r="O37" s="338"/>
      <c r="P37" s="339"/>
      <c r="Q37" s="339"/>
      <c r="R37" s="338"/>
      <c r="S37" s="338"/>
      <c r="T37" s="338"/>
      <c r="U37" s="338">
        <v>0</v>
      </c>
      <c r="V37" s="338"/>
      <c r="W37" s="338"/>
      <c r="X37" s="338"/>
      <c r="Y37" s="338"/>
      <c r="Z37" s="353"/>
      <c r="AA37" s="353"/>
      <c r="AB37" s="353"/>
      <c r="AC37" s="353"/>
      <c r="AD37" s="353"/>
      <c r="AE37" s="312"/>
      <c r="AF37" s="312"/>
      <c r="AG37" s="312"/>
      <c r="AH37" s="338"/>
    </row>
    <row r="38" spans="1:35">
      <c r="A38" s="437"/>
      <c r="B38" s="323"/>
      <c r="C38" s="323"/>
      <c r="D38" s="323"/>
      <c r="E38" s="327"/>
      <c r="F38" s="371"/>
      <c r="G38" s="338"/>
      <c r="H38" s="338"/>
      <c r="I38" s="339"/>
      <c r="J38" s="338"/>
      <c r="K38" s="339"/>
      <c r="L38" s="339"/>
      <c r="M38" s="338"/>
      <c r="N38" s="338"/>
      <c r="O38" s="338"/>
      <c r="P38" s="339"/>
      <c r="Q38" s="339"/>
      <c r="R38" s="338"/>
      <c r="S38" s="338"/>
      <c r="T38" s="338"/>
      <c r="U38" s="338">
        <v>0</v>
      </c>
      <c r="V38" s="338"/>
      <c r="W38" s="338"/>
      <c r="X38" s="338"/>
      <c r="Y38" s="338"/>
      <c r="Z38" s="353"/>
      <c r="AA38" s="353"/>
      <c r="AB38" s="353"/>
      <c r="AC38" s="353"/>
      <c r="AD38" s="353"/>
      <c r="AE38" s="312"/>
      <c r="AF38" s="312"/>
      <c r="AG38" s="312"/>
      <c r="AH38" s="338"/>
    </row>
    <row r="39" spans="1:35" ht="12.75">
      <c r="A39" s="486" t="s">
        <v>715</v>
      </c>
      <c r="B39" s="322"/>
      <c r="C39" s="322"/>
      <c r="D39" s="322"/>
      <c r="E39" s="322"/>
      <c r="F39" s="370"/>
      <c r="G39" s="336"/>
      <c r="H39" s="336"/>
      <c r="I39" s="336"/>
      <c r="J39" s="336"/>
      <c r="K39" s="336"/>
      <c r="L39" s="336"/>
      <c r="M39" s="336"/>
      <c r="N39" s="336"/>
      <c r="O39" s="336"/>
      <c r="P39" s="336"/>
      <c r="Q39" s="336"/>
      <c r="R39" s="336"/>
      <c r="S39" s="336"/>
      <c r="T39" s="336"/>
      <c r="U39" s="336"/>
      <c r="V39" s="336"/>
      <c r="W39" s="336"/>
      <c r="X39" s="336"/>
      <c r="Y39" s="336"/>
      <c r="Z39" s="354"/>
      <c r="AA39" s="354"/>
      <c r="AB39" s="354"/>
      <c r="AC39" s="354"/>
      <c r="AD39" s="354"/>
      <c r="AE39" s="314"/>
      <c r="AF39" s="314"/>
      <c r="AG39" s="314"/>
      <c r="AH39" s="487"/>
    </row>
    <row r="40" spans="1:35">
      <c r="A40" s="437"/>
      <c r="B40" s="323"/>
      <c r="C40" s="323"/>
      <c r="D40" s="323"/>
      <c r="E40" s="323"/>
      <c r="F40" s="371"/>
      <c r="G40" s="339"/>
      <c r="H40" s="339"/>
      <c r="I40" s="339"/>
      <c r="J40" s="339"/>
      <c r="K40" s="338"/>
      <c r="L40" s="338"/>
      <c r="M40" s="338"/>
      <c r="N40" s="338"/>
      <c r="O40" s="338"/>
      <c r="P40" s="338"/>
      <c r="Q40" s="338"/>
      <c r="R40" s="338"/>
      <c r="S40" s="338"/>
      <c r="T40" s="338"/>
      <c r="U40" s="338"/>
      <c r="V40" s="338"/>
      <c r="W40" s="338"/>
      <c r="X40" s="338"/>
      <c r="Y40" s="338"/>
      <c r="Z40" s="353"/>
      <c r="AA40" s="353"/>
      <c r="AB40" s="353"/>
      <c r="AC40" s="353"/>
      <c r="AD40" s="353"/>
      <c r="AE40" s="312"/>
      <c r="AF40" s="312"/>
      <c r="AG40" s="312"/>
      <c r="AH40" s="338"/>
    </row>
    <row r="41" spans="1:35" s="447" customFormat="1" ht="38.25">
      <c r="A41" s="441">
        <v>8</v>
      </c>
      <c r="B41" s="442" t="s">
        <v>643</v>
      </c>
      <c r="C41" s="442" t="s">
        <v>751</v>
      </c>
      <c r="D41" s="442"/>
      <c r="E41" s="442"/>
      <c r="F41" s="443"/>
      <c r="G41" s="444"/>
      <c r="H41" s="444"/>
      <c r="I41" s="444"/>
      <c r="J41" s="444"/>
      <c r="K41" s="444"/>
      <c r="L41" s="444"/>
      <c r="M41" s="444"/>
      <c r="N41" s="444"/>
      <c r="O41" s="444"/>
      <c r="P41" s="444"/>
      <c r="Q41" s="444"/>
      <c r="R41" s="444"/>
      <c r="S41" s="444"/>
      <c r="T41" s="444"/>
      <c r="U41" s="444"/>
      <c r="V41" s="444"/>
      <c r="W41" s="444"/>
      <c r="X41" s="444"/>
      <c r="Y41" s="444"/>
      <c r="Z41" s="445"/>
      <c r="AA41" s="445"/>
      <c r="AB41" s="445"/>
      <c r="AC41" s="445"/>
      <c r="AD41" s="445"/>
      <c r="AE41" s="446"/>
      <c r="AF41" s="446"/>
      <c r="AG41" s="446"/>
      <c r="AH41" s="444"/>
    </row>
    <row r="42" spans="1:35" s="352" customFormat="1" ht="38.25">
      <c r="A42" s="437"/>
      <c r="B42" s="323" t="s">
        <v>743</v>
      </c>
      <c r="C42" s="323" t="s">
        <v>755</v>
      </c>
      <c r="D42" s="323" t="s">
        <v>708</v>
      </c>
      <c r="E42" s="323"/>
      <c r="F42" s="371" t="s">
        <v>275</v>
      </c>
      <c r="G42" s="339" t="s">
        <v>273</v>
      </c>
      <c r="H42" s="339"/>
      <c r="I42" s="339"/>
      <c r="J42" s="339" t="s">
        <v>284</v>
      </c>
      <c r="K42" s="339" t="s">
        <v>744</v>
      </c>
      <c r="L42" s="339"/>
      <c r="M42" s="339" t="s">
        <v>483</v>
      </c>
      <c r="N42" s="339"/>
      <c r="O42" s="339"/>
      <c r="P42" s="338"/>
      <c r="Q42" s="339"/>
      <c r="R42" s="339"/>
      <c r="S42" s="339"/>
      <c r="T42" s="339"/>
      <c r="U42" s="338">
        <v>0</v>
      </c>
      <c r="V42" s="339"/>
      <c r="W42" s="339"/>
      <c r="X42" s="338"/>
      <c r="Y42" s="339"/>
      <c r="Z42" s="356"/>
      <c r="AA42" s="356"/>
      <c r="AB42" s="356"/>
      <c r="AC42" s="356"/>
      <c r="AD42" s="356"/>
      <c r="AE42" s="351"/>
      <c r="AF42" s="351"/>
      <c r="AG42" s="351"/>
      <c r="AH42" s="339"/>
    </row>
    <row r="43" spans="1:35" ht="38.25" hidden="1" outlineLevel="1">
      <c r="A43" s="438"/>
      <c r="B43" s="323"/>
      <c r="C43" s="323" t="s">
        <v>533</v>
      </c>
      <c r="D43" s="323"/>
      <c r="E43" s="323"/>
      <c r="F43" s="371" t="s">
        <v>275</v>
      </c>
      <c r="G43" s="339"/>
      <c r="H43" s="339"/>
      <c r="I43" s="339"/>
      <c r="J43" s="339" t="s">
        <v>284</v>
      </c>
      <c r="K43" s="339" t="s">
        <v>534</v>
      </c>
      <c r="L43" s="339"/>
      <c r="M43" s="339" t="s">
        <v>484</v>
      </c>
      <c r="N43" s="338"/>
      <c r="O43" s="338"/>
      <c r="P43" s="338"/>
      <c r="Q43" s="339"/>
      <c r="R43" s="338"/>
      <c r="S43" s="338"/>
      <c r="T43" s="338"/>
      <c r="U43" s="338">
        <v>0</v>
      </c>
      <c r="V43" s="339"/>
      <c r="W43" s="339"/>
      <c r="X43" s="338"/>
      <c r="Y43" s="338"/>
      <c r="Z43" s="353"/>
      <c r="AA43" s="353"/>
      <c r="AB43" s="353"/>
      <c r="AC43" s="353"/>
      <c r="AD43" s="353"/>
      <c r="AE43" s="312"/>
      <c r="AF43" s="312"/>
      <c r="AG43" s="312"/>
      <c r="AH43" s="338"/>
    </row>
    <row r="44" spans="1:35" ht="25.5" outlineLevel="1">
      <c r="A44" s="438"/>
      <c r="B44" s="323"/>
      <c r="C44" s="323" t="s">
        <v>535</v>
      </c>
      <c r="D44" s="323"/>
      <c r="E44" s="323"/>
      <c r="F44" s="371" t="s">
        <v>275</v>
      </c>
      <c r="G44" s="339"/>
      <c r="H44" s="339"/>
      <c r="I44" s="339"/>
      <c r="J44" s="339" t="s">
        <v>284</v>
      </c>
      <c r="K44" s="339" t="s">
        <v>744</v>
      </c>
      <c r="L44" s="339"/>
      <c r="M44" s="339" t="s">
        <v>484</v>
      </c>
      <c r="N44" s="338"/>
      <c r="O44" s="338"/>
      <c r="P44" s="338"/>
      <c r="Q44" s="339"/>
      <c r="R44" s="338"/>
      <c r="S44" s="338"/>
      <c r="T44" s="338"/>
      <c r="U44" s="338">
        <v>0</v>
      </c>
      <c r="V44" s="339"/>
      <c r="W44" s="339"/>
      <c r="X44" s="338"/>
      <c r="Y44" s="338"/>
      <c r="Z44" s="353"/>
      <c r="AA44" s="353"/>
      <c r="AB44" s="353"/>
      <c r="AC44" s="353"/>
      <c r="AD44" s="353"/>
      <c r="AE44" s="312"/>
      <c r="AF44" s="312"/>
      <c r="AG44" s="312"/>
      <c r="AH44" s="338"/>
    </row>
    <row r="45" spans="1:35" ht="25.5" outlineLevel="1">
      <c r="A45" s="438"/>
      <c r="B45" s="323"/>
      <c r="C45" s="323" t="s">
        <v>745</v>
      </c>
      <c r="D45" s="323"/>
      <c r="E45" s="323"/>
      <c r="F45" s="371" t="s">
        <v>275</v>
      </c>
      <c r="G45" s="339"/>
      <c r="H45" s="339"/>
      <c r="I45" s="339"/>
      <c r="J45" s="339"/>
      <c r="K45" s="339" t="s">
        <v>677</v>
      </c>
      <c r="L45" s="339"/>
      <c r="M45" s="339" t="s">
        <v>484</v>
      </c>
      <c r="N45" s="338"/>
      <c r="O45" s="338"/>
      <c r="P45" s="338"/>
      <c r="Q45" s="339"/>
      <c r="R45" s="338"/>
      <c r="S45" s="338"/>
      <c r="T45" s="338"/>
      <c r="U45" s="338">
        <v>0</v>
      </c>
      <c r="V45" s="339"/>
      <c r="W45" s="339"/>
      <c r="X45" s="338"/>
      <c r="Y45" s="338"/>
      <c r="Z45" s="353"/>
      <c r="AA45" s="353"/>
      <c r="AB45" s="353"/>
      <c r="AC45" s="353"/>
      <c r="AD45" s="353"/>
      <c r="AE45" s="312"/>
      <c r="AF45" s="312"/>
      <c r="AG45" s="312"/>
      <c r="AH45" s="338"/>
    </row>
    <row r="46" spans="1:35" ht="38.25" outlineLevel="1">
      <c r="A46" s="438"/>
      <c r="B46" s="323"/>
      <c r="C46" s="323" t="s">
        <v>750</v>
      </c>
      <c r="D46" s="323"/>
      <c r="E46" s="323"/>
      <c r="F46" s="371" t="s">
        <v>275</v>
      </c>
      <c r="G46" s="339"/>
      <c r="H46" s="339"/>
      <c r="I46" s="339"/>
      <c r="J46" s="339"/>
      <c r="K46" s="339" t="s">
        <v>677</v>
      </c>
      <c r="L46" s="339"/>
      <c r="M46" s="339" t="s">
        <v>484</v>
      </c>
      <c r="N46" s="338"/>
      <c r="O46" s="338"/>
      <c r="P46" s="338"/>
      <c r="Q46" s="339"/>
      <c r="R46" s="338"/>
      <c r="S46" s="338"/>
      <c r="T46" s="338"/>
      <c r="U46" s="338">
        <v>0</v>
      </c>
      <c r="V46" s="339"/>
      <c r="W46" s="339"/>
      <c r="X46" s="338"/>
      <c r="Y46" s="338"/>
      <c r="Z46" s="353"/>
      <c r="AA46" s="353"/>
      <c r="AB46" s="353"/>
      <c r="AC46" s="353"/>
      <c r="AD46" s="353"/>
      <c r="AE46" s="312"/>
      <c r="AF46" s="312"/>
      <c r="AG46" s="312"/>
      <c r="AH46" s="338"/>
    </row>
    <row r="47" spans="1:35" s="352" customFormat="1" ht="38.25" outlineLevel="1">
      <c r="A47" s="437"/>
      <c r="B47" s="323" t="s">
        <v>748</v>
      </c>
      <c r="C47" s="323" t="s">
        <v>749</v>
      </c>
      <c r="D47" s="323" t="s">
        <v>708</v>
      </c>
      <c r="E47" s="323"/>
      <c r="F47" s="371" t="s">
        <v>275</v>
      </c>
      <c r="G47" s="339" t="s">
        <v>273</v>
      </c>
      <c r="H47" s="339"/>
      <c r="I47" s="339"/>
      <c r="J47" s="339" t="s">
        <v>285</v>
      </c>
      <c r="K47" s="339" t="s">
        <v>263</v>
      </c>
      <c r="L47" s="339"/>
      <c r="M47" s="339" t="s">
        <v>483</v>
      </c>
      <c r="N47" s="339"/>
      <c r="O47" s="339"/>
      <c r="P47" s="338"/>
      <c r="Q47" s="339"/>
      <c r="R47" s="339"/>
      <c r="S47" s="339"/>
      <c r="T47" s="339"/>
      <c r="U47" s="338">
        <v>0</v>
      </c>
      <c r="V47" s="339"/>
      <c r="W47" s="339"/>
      <c r="X47" s="338"/>
      <c r="Y47" s="339"/>
      <c r="Z47" s="356"/>
      <c r="AA47" s="356"/>
      <c r="AB47" s="356"/>
      <c r="AC47" s="356"/>
      <c r="AD47" s="356"/>
      <c r="AE47" s="351"/>
      <c r="AF47" s="351"/>
      <c r="AG47" s="351"/>
      <c r="AH47" s="339"/>
    </row>
    <row r="48" spans="1:35" s="352" customFormat="1" ht="51" outlineLevel="1">
      <c r="A48" s="437"/>
      <c r="B48" s="323"/>
      <c r="C48" s="323" t="s">
        <v>622</v>
      </c>
      <c r="D48" s="323"/>
      <c r="E48" s="323"/>
      <c r="F48" s="371" t="s">
        <v>275</v>
      </c>
      <c r="G48" s="339"/>
      <c r="H48" s="339"/>
      <c r="I48" s="339"/>
      <c r="J48" s="339" t="s">
        <v>286</v>
      </c>
      <c r="K48" s="339" t="s">
        <v>0</v>
      </c>
      <c r="L48" s="339"/>
      <c r="M48" s="339" t="s">
        <v>483</v>
      </c>
      <c r="N48" s="339"/>
      <c r="O48" s="339"/>
      <c r="P48" s="338"/>
      <c r="Q48" s="339"/>
      <c r="R48" s="339"/>
      <c r="S48" s="339"/>
      <c r="T48" s="339"/>
      <c r="U48" s="338">
        <v>0</v>
      </c>
      <c r="V48" s="339"/>
      <c r="W48" s="339"/>
      <c r="X48" s="338"/>
      <c r="Y48" s="339"/>
      <c r="Z48" s="356"/>
      <c r="AA48" s="356"/>
      <c r="AB48" s="356"/>
      <c r="AC48" s="356"/>
      <c r="AD48" s="356"/>
      <c r="AE48" s="351"/>
      <c r="AF48" s="351"/>
      <c r="AG48" s="351"/>
      <c r="AH48" s="339"/>
    </row>
    <row r="49" spans="1:34" outlineLevel="1">
      <c r="A49" s="437"/>
      <c r="B49" s="434"/>
      <c r="C49" s="323"/>
      <c r="D49" s="323"/>
      <c r="E49" s="323"/>
      <c r="F49" s="371"/>
      <c r="G49" s="339"/>
      <c r="H49" s="339"/>
      <c r="I49" s="339"/>
      <c r="J49" s="339"/>
      <c r="K49" s="339"/>
      <c r="L49" s="338"/>
      <c r="M49" s="339"/>
      <c r="N49" s="338"/>
      <c r="O49" s="338"/>
      <c r="P49" s="338"/>
      <c r="Q49" s="338"/>
      <c r="R49" s="338"/>
      <c r="S49" s="338"/>
      <c r="T49" s="338"/>
      <c r="U49" s="338"/>
      <c r="V49" s="338"/>
      <c r="W49" s="338"/>
      <c r="X49" s="338"/>
      <c r="Y49" s="338"/>
      <c r="Z49" s="353"/>
      <c r="AA49" s="353"/>
      <c r="AB49" s="353"/>
      <c r="AC49" s="353"/>
      <c r="AD49" s="353"/>
      <c r="AE49" s="312"/>
      <c r="AF49" s="312"/>
      <c r="AG49" s="312"/>
      <c r="AH49" s="338"/>
    </row>
    <row r="50" spans="1:34" s="447" customFormat="1" ht="38.25">
      <c r="A50" s="441">
        <v>9</v>
      </c>
      <c r="B50" s="442" t="s">
        <v>644</v>
      </c>
      <c r="C50" s="442" t="s">
        <v>756</v>
      </c>
      <c r="D50" s="442"/>
      <c r="E50" s="448"/>
      <c r="F50" s="443"/>
      <c r="G50" s="444"/>
      <c r="H50" s="444"/>
      <c r="I50" s="444"/>
      <c r="J50" s="444"/>
      <c r="K50" s="444"/>
      <c r="L50" s="444"/>
      <c r="M50" s="444"/>
      <c r="N50" s="444"/>
      <c r="O50" s="444"/>
      <c r="P50" s="444"/>
      <c r="Q50" s="444"/>
      <c r="R50" s="444"/>
      <c r="S50" s="444"/>
      <c r="T50" s="444"/>
      <c r="U50" s="444">
        <v>0</v>
      </c>
      <c r="V50" s="444"/>
      <c r="W50" s="444"/>
      <c r="X50" s="444"/>
      <c r="Y50" s="444"/>
      <c r="Z50" s="445"/>
      <c r="AA50" s="445"/>
      <c r="AB50" s="445"/>
      <c r="AC50" s="445"/>
      <c r="AD50" s="445"/>
      <c r="AE50" s="446"/>
      <c r="AF50" s="446"/>
      <c r="AG50" s="446"/>
      <c r="AH50" s="444"/>
    </row>
    <row r="51" spans="1:34" ht="25.5" outlineLevel="1">
      <c r="A51" s="437"/>
      <c r="B51" s="323" t="s">
        <v>49</v>
      </c>
      <c r="C51" s="323" t="s">
        <v>439</v>
      </c>
      <c r="D51" s="323" t="s">
        <v>720</v>
      </c>
      <c r="E51" s="327"/>
      <c r="F51" s="371" t="s">
        <v>275</v>
      </c>
      <c r="G51" s="338"/>
      <c r="H51" s="338"/>
      <c r="I51" s="338"/>
      <c r="J51" s="338" t="s">
        <v>288</v>
      </c>
      <c r="K51" s="339" t="s">
        <v>263</v>
      </c>
      <c r="L51" s="338"/>
      <c r="M51" s="339" t="s">
        <v>483</v>
      </c>
      <c r="N51" s="338"/>
      <c r="O51" s="338"/>
      <c r="P51" s="338"/>
      <c r="Q51" s="338"/>
      <c r="R51" s="338"/>
      <c r="S51" s="338"/>
      <c r="T51" s="338"/>
      <c r="U51" s="338">
        <v>0</v>
      </c>
      <c r="V51" s="338"/>
      <c r="W51" s="338"/>
      <c r="X51" s="338"/>
      <c r="Y51" s="338"/>
      <c r="Z51" s="353"/>
      <c r="AA51" s="353"/>
      <c r="AB51" s="353"/>
      <c r="AC51" s="353"/>
      <c r="AD51" s="353"/>
      <c r="AE51" s="312"/>
      <c r="AF51" s="312"/>
      <c r="AG51" s="312"/>
      <c r="AH51" s="338"/>
    </row>
    <row r="52" spans="1:34" ht="63.75" outlineLevel="1">
      <c r="A52" s="438"/>
      <c r="B52" s="323"/>
      <c r="C52" s="323" t="s">
        <v>538</v>
      </c>
      <c r="D52" s="323"/>
      <c r="E52" s="323"/>
      <c r="F52" s="371" t="s">
        <v>275</v>
      </c>
      <c r="G52" s="339"/>
      <c r="H52" s="339"/>
      <c r="I52" s="339"/>
      <c r="J52" s="339" t="s">
        <v>284</v>
      </c>
      <c r="K52" s="339" t="s">
        <v>744</v>
      </c>
      <c r="L52" s="339"/>
      <c r="M52" s="339" t="s">
        <v>484</v>
      </c>
      <c r="N52" s="338"/>
      <c r="O52" s="338"/>
      <c r="P52" s="338"/>
      <c r="Q52" s="339"/>
      <c r="R52" s="338"/>
      <c r="S52" s="338"/>
      <c r="T52" s="338"/>
      <c r="U52" s="338">
        <v>0</v>
      </c>
      <c r="V52" s="339"/>
      <c r="W52" s="339"/>
      <c r="X52" s="338"/>
      <c r="Y52" s="338"/>
      <c r="Z52" s="353"/>
      <c r="AA52" s="353"/>
      <c r="AB52" s="353"/>
      <c r="AC52" s="353"/>
      <c r="AD52" s="353"/>
      <c r="AE52" s="312"/>
      <c r="AF52" s="312"/>
      <c r="AG52" s="312"/>
      <c r="AH52" s="338"/>
    </row>
    <row r="53" spans="1:34" ht="25.5" outlineLevel="1">
      <c r="A53" s="437"/>
      <c r="B53" s="323"/>
      <c r="C53" s="323" t="s">
        <v>753</v>
      </c>
      <c r="D53" s="323"/>
      <c r="E53" s="327"/>
      <c r="F53" s="371" t="s">
        <v>275</v>
      </c>
      <c r="G53" s="338"/>
      <c r="H53" s="338"/>
      <c r="I53" s="338"/>
      <c r="J53" s="339" t="s">
        <v>752</v>
      </c>
      <c r="K53" s="339" t="s">
        <v>744</v>
      </c>
      <c r="L53" s="338"/>
      <c r="M53" s="339" t="s">
        <v>483</v>
      </c>
      <c r="N53" s="338"/>
      <c r="O53" s="338"/>
      <c r="P53" s="338"/>
      <c r="Q53" s="338"/>
      <c r="R53" s="338"/>
      <c r="S53" s="338"/>
      <c r="T53" s="338"/>
      <c r="U53" s="338">
        <v>0</v>
      </c>
      <c r="V53" s="338"/>
      <c r="W53" s="338"/>
      <c r="X53" s="338"/>
      <c r="Y53" s="338"/>
      <c r="Z53" s="353"/>
      <c r="AA53" s="353"/>
      <c r="AB53" s="353"/>
      <c r="AC53" s="353"/>
      <c r="AD53" s="353"/>
      <c r="AE53" s="312"/>
      <c r="AF53" s="312"/>
      <c r="AG53" s="312"/>
      <c r="AH53" s="338"/>
    </row>
    <row r="54" spans="1:34" ht="25.5" hidden="1" outlineLevel="1">
      <c r="A54" s="438"/>
      <c r="B54" s="323"/>
      <c r="C54" s="323" t="s">
        <v>537</v>
      </c>
      <c r="D54" s="323"/>
      <c r="E54" s="323"/>
      <c r="F54" s="371" t="s">
        <v>275</v>
      </c>
      <c r="G54" s="339"/>
      <c r="H54" s="339"/>
      <c r="I54" s="339"/>
      <c r="J54" s="339" t="s">
        <v>284</v>
      </c>
      <c r="K54" s="339" t="s">
        <v>534</v>
      </c>
      <c r="L54" s="339"/>
      <c r="M54" s="339" t="s">
        <v>484</v>
      </c>
      <c r="N54" s="338"/>
      <c r="O54" s="338"/>
      <c r="P54" s="338"/>
      <c r="Q54" s="339"/>
      <c r="R54" s="338"/>
      <c r="S54" s="338"/>
      <c r="T54" s="338"/>
      <c r="U54" s="338">
        <v>0</v>
      </c>
      <c r="V54" s="339"/>
      <c r="W54" s="339"/>
      <c r="X54" s="338"/>
      <c r="Y54" s="338"/>
      <c r="Z54" s="353"/>
      <c r="AA54" s="353"/>
      <c r="AB54" s="353"/>
      <c r="AC54" s="353"/>
      <c r="AD54" s="353"/>
      <c r="AE54" s="312"/>
      <c r="AF54" s="312"/>
      <c r="AG54" s="312"/>
      <c r="AH54" s="338"/>
    </row>
    <row r="55" spans="1:34" ht="18.75" outlineLevel="1">
      <c r="A55" s="438"/>
      <c r="B55" s="323"/>
      <c r="C55" s="323" t="s">
        <v>531</v>
      </c>
      <c r="D55" s="323"/>
      <c r="E55" s="323"/>
      <c r="F55" s="371" t="s">
        <v>275</v>
      </c>
      <c r="G55" s="339"/>
      <c r="H55" s="339"/>
      <c r="I55" s="339"/>
      <c r="J55" s="339" t="s">
        <v>284</v>
      </c>
      <c r="K55" s="339" t="s">
        <v>532</v>
      </c>
      <c r="L55" s="339"/>
      <c r="M55" s="339" t="s">
        <v>484</v>
      </c>
      <c r="N55" s="338"/>
      <c r="O55" s="338"/>
      <c r="P55" s="338"/>
      <c r="Q55" s="339"/>
      <c r="R55" s="338"/>
      <c r="S55" s="338"/>
      <c r="T55" s="338"/>
      <c r="U55" s="338"/>
      <c r="V55" s="339"/>
      <c r="W55" s="339"/>
      <c r="X55" s="338"/>
      <c r="Y55" s="338"/>
      <c r="Z55" s="353"/>
      <c r="AA55" s="353"/>
      <c r="AB55" s="353"/>
      <c r="AC55" s="353"/>
      <c r="AD55" s="353"/>
      <c r="AE55" s="312"/>
      <c r="AF55" s="312"/>
      <c r="AG55" s="312"/>
      <c r="AH55" s="338"/>
    </row>
    <row r="56" spans="1:34" ht="38.25" outlineLevel="1">
      <c r="A56" s="437"/>
      <c r="B56" s="323"/>
      <c r="C56" s="323" t="s">
        <v>515</v>
      </c>
      <c r="D56" s="497" t="s">
        <v>754</v>
      </c>
      <c r="E56" s="327"/>
      <c r="F56" s="371" t="s">
        <v>275</v>
      </c>
      <c r="G56" s="338"/>
      <c r="H56" s="338"/>
      <c r="I56" s="338"/>
      <c r="J56" s="338" t="s">
        <v>288</v>
      </c>
      <c r="K56" s="339" t="s">
        <v>263</v>
      </c>
      <c r="L56" s="338"/>
      <c r="M56" s="339" t="s">
        <v>483</v>
      </c>
      <c r="N56" s="338"/>
      <c r="O56" s="338"/>
      <c r="P56" s="338"/>
      <c r="Q56" s="338"/>
      <c r="R56" s="338"/>
      <c r="S56" s="338"/>
      <c r="T56" s="338"/>
      <c r="U56" s="338">
        <v>0</v>
      </c>
      <c r="V56" s="338"/>
      <c r="W56" s="338"/>
      <c r="X56" s="338"/>
      <c r="Y56" s="338"/>
      <c r="Z56" s="353"/>
      <c r="AA56" s="353"/>
      <c r="AB56" s="353"/>
      <c r="AC56" s="353"/>
      <c r="AD56" s="353"/>
      <c r="AE56" s="312"/>
      <c r="AF56" s="312"/>
      <c r="AG56" s="312"/>
      <c r="AH56" s="338"/>
    </row>
    <row r="58" spans="1:34" s="447" customFormat="1" ht="76.5" outlineLevel="1">
      <c r="A58" s="441">
        <v>10</v>
      </c>
      <c r="B58" s="442" t="s">
        <v>645</v>
      </c>
      <c r="C58" s="442" t="s">
        <v>641</v>
      </c>
      <c r="D58" s="442"/>
      <c r="E58" s="448"/>
      <c r="F58" s="443"/>
      <c r="G58" s="444"/>
      <c r="H58" s="444"/>
      <c r="I58" s="444"/>
      <c r="J58" s="444"/>
      <c r="K58" s="444"/>
      <c r="L58" s="444"/>
      <c r="M58" s="444"/>
      <c r="N58" s="444"/>
      <c r="O58" s="444"/>
      <c r="P58" s="444"/>
      <c r="Q58" s="444"/>
      <c r="R58" s="444"/>
      <c r="S58" s="444"/>
      <c r="T58" s="444"/>
      <c r="U58" s="444"/>
      <c r="V58" s="444"/>
      <c r="W58" s="444"/>
      <c r="X58" s="444"/>
      <c r="Y58" s="444"/>
      <c r="Z58" s="445"/>
      <c r="AA58" s="445"/>
      <c r="AB58" s="445"/>
      <c r="AC58" s="445"/>
      <c r="AD58" s="445"/>
      <c r="AE58" s="446"/>
      <c r="AF58" s="446"/>
      <c r="AG58" s="446"/>
      <c r="AH58" s="444"/>
    </row>
    <row r="59" spans="1:34" ht="25.5" hidden="1">
      <c r="A59" s="437"/>
      <c r="B59" s="323" t="s">
        <v>390</v>
      </c>
      <c r="C59" s="323" t="s">
        <v>391</v>
      </c>
      <c r="D59" s="323"/>
      <c r="E59" s="327"/>
      <c r="F59" s="371"/>
      <c r="G59" s="338"/>
      <c r="H59" s="338"/>
      <c r="I59" s="338"/>
      <c r="J59" s="338" t="s">
        <v>284</v>
      </c>
      <c r="K59" s="338"/>
      <c r="L59" s="338"/>
      <c r="M59" s="339" t="s">
        <v>483</v>
      </c>
      <c r="N59" s="338"/>
      <c r="O59" s="338"/>
      <c r="P59" s="338"/>
      <c r="Q59" s="338"/>
      <c r="R59" s="338"/>
      <c r="S59" s="338"/>
      <c r="T59" s="338"/>
      <c r="U59" s="338">
        <v>0</v>
      </c>
      <c r="V59" s="338"/>
      <c r="W59" s="338"/>
      <c r="X59" s="338"/>
      <c r="Y59" s="338"/>
      <c r="Z59" s="353"/>
      <c r="AA59" s="353"/>
      <c r="AB59" s="353"/>
      <c r="AC59" s="353"/>
      <c r="AD59" s="353"/>
      <c r="AE59" s="312"/>
      <c r="AF59" s="312"/>
      <c r="AG59" s="312"/>
      <c r="AH59" s="338"/>
    </row>
    <row r="60" spans="1:34" ht="43.5" customHeight="1">
      <c r="A60" s="437"/>
      <c r="B60" s="323" t="s">
        <v>50</v>
      </c>
      <c r="C60" s="323" t="s">
        <v>51</v>
      </c>
      <c r="D60" s="323" t="s">
        <v>708</v>
      </c>
      <c r="E60" s="327"/>
      <c r="F60" s="371" t="s">
        <v>275</v>
      </c>
      <c r="G60" s="338"/>
      <c r="H60" s="338"/>
      <c r="I60" s="338"/>
      <c r="J60" s="338" t="s">
        <v>284</v>
      </c>
      <c r="K60" s="338"/>
      <c r="L60" s="338"/>
      <c r="M60" s="339" t="s">
        <v>483</v>
      </c>
      <c r="N60" s="338"/>
      <c r="O60" s="338"/>
      <c r="P60" s="338"/>
      <c r="Q60" s="338"/>
      <c r="R60" s="338"/>
      <c r="S60" s="338"/>
      <c r="T60" s="338"/>
      <c r="U60" s="338">
        <v>0</v>
      </c>
      <c r="V60" s="338"/>
      <c r="W60" s="338"/>
      <c r="X60" s="338"/>
      <c r="Y60" s="338"/>
      <c r="Z60" s="353"/>
      <c r="AA60" s="353"/>
      <c r="AB60" s="353"/>
      <c r="AC60" s="353"/>
      <c r="AD60" s="353"/>
      <c r="AE60" s="312"/>
      <c r="AF60" s="312"/>
      <c r="AG60" s="312"/>
      <c r="AH60" s="338"/>
    </row>
    <row r="61" spans="1:34" ht="38.25" outlineLevel="1">
      <c r="A61" s="437"/>
      <c r="B61" s="323"/>
      <c r="C61" s="323" t="s">
        <v>518</v>
      </c>
      <c r="D61" s="323"/>
      <c r="E61" s="327"/>
      <c r="F61" s="371" t="s">
        <v>275</v>
      </c>
      <c r="G61" s="338"/>
      <c r="H61" s="338"/>
      <c r="I61" s="338"/>
      <c r="J61" s="338" t="s">
        <v>288</v>
      </c>
      <c r="K61" s="339" t="s">
        <v>263</v>
      </c>
      <c r="L61" s="338"/>
      <c r="M61" s="339" t="s">
        <v>483</v>
      </c>
      <c r="N61" s="338"/>
      <c r="O61" s="338"/>
      <c r="P61" s="338"/>
      <c r="Q61" s="338"/>
      <c r="R61" s="338"/>
      <c r="S61" s="338"/>
      <c r="T61" s="338"/>
      <c r="U61" s="338">
        <v>0</v>
      </c>
      <c r="V61" s="338"/>
      <c r="W61" s="338"/>
      <c r="X61" s="338"/>
      <c r="Y61" s="338"/>
      <c r="Z61" s="353"/>
      <c r="AA61" s="353"/>
      <c r="AB61" s="353"/>
      <c r="AC61" s="353"/>
      <c r="AD61" s="353"/>
      <c r="AE61" s="312"/>
      <c r="AF61" s="312"/>
      <c r="AG61" s="312"/>
      <c r="AH61" s="338"/>
    </row>
    <row r="62" spans="1:34" ht="51" outlineLevel="1">
      <c r="A62" s="437"/>
      <c r="B62" s="323"/>
      <c r="C62" s="323" t="s">
        <v>757</v>
      </c>
      <c r="D62" s="323"/>
      <c r="E62" s="327"/>
      <c r="F62" s="371" t="s">
        <v>275</v>
      </c>
      <c r="G62" s="338" t="s">
        <v>273</v>
      </c>
      <c r="H62" s="338"/>
      <c r="I62" s="338"/>
      <c r="J62" s="338" t="s">
        <v>288</v>
      </c>
      <c r="K62" s="339" t="s">
        <v>744</v>
      </c>
      <c r="L62" s="338"/>
      <c r="M62" s="339" t="s">
        <v>483</v>
      </c>
      <c r="N62" s="338"/>
      <c r="O62" s="338"/>
      <c r="P62" s="338"/>
      <c r="Q62" s="338"/>
      <c r="R62" s="338"/>
      <c r="S62" s="338"/>
      <c r="T62" s="338"/>
      <c r="U62" s="338">
        <v>0</v>
      </c>
      <c r="V62" s="338"/>
      <c r="W62" s="338"/>
      <c r="X62" s="338"/>
      <c r="Y62" s="338"/>
      <c r="Z62" s="353"/>
      <c r="AA62" s="353"/>
      <c r="AB62" s="353"/>
      <c r="AC62" s="353"/>
      <c r="AD62" s="353"/>
      <c r="AE62" s="312"/>
      <c r="AF62" s="312"/>
      <c r="AG62" s="312"/>
      <c r="AH62" s="338"/>
    </row>
    <row r="63" spans="1:34" ht="38.25" hidden="1" customHeight="1" outlineLevel="1">
      <c r="A63" s="437"/>
      <c r="B63" s="323"/>
      <c r="C63" s="323" t="s">
        <v>525</v>
      </c>
      <c r="D63" s="323"/>
      <c r="E63" s="327"/>
      <c r="F63" s="339" t="s">
        <v>275</v>
      </c>
      <c r="G63" s="338"/>
      <c r="H63" s="338"/>
      <c r="I63" s="338"/>
      <c r="J63" s="338" t="s">
        <v>288</v>
      </c>
      <c r="K63" s="339" t="s">
        <v>263</v>
      </c>
      <c r="L63" s="338"/>
      <c r="M63" s="338" t="s">
        <v>483</v>
      </c>
      <c r="N63" s="338"/>
      <c r="O63" s="338"/>
      <c r="P63" s="338"/>
      <c r="Q63" s="338"/>
      <c r="R63" s="338"/>
      <c r="S63" s="338"/>
      <c r="T63" s="338"/>
      <c r="U63" s="338">
        <v>0</v>
      </c>
      <c r="V63" s="338"/>
      <c r="W63" s="338"/>
      <c r="X63" s="338"/>
      <c r="Y63" s="338"/>
      <c r="Z63" s="353"/>
      <c r="AA63" s="353"/>
      <c r="AB63" s="353"/>
      <c r="AC63" s="353"/>
      <c r="AD63" s="353"/>
      <c r="AE63" s="312"/>
      <c r="AF63" s="312"/>
      <c r="AG63" s="312"/>
      <c r="AH63" s="338"/>
    </row>
    <row r="64" spans="1:34" ht="38.25" outlineLevel="1">
      <c r="A64" s="437"/>
      <c r="B64" s="323"/>
      <c r="C64" s="323" t="s">
        <v>52</v>
      </c>
      <c r="D64" s="323"/>
      <c r="E64" s="327"/>
      <c r="F64" s="371" t="s">
        <v>275</v>
      </c>
      <c r="G64" s="338" t="s">
        <v>273</v>
      </c>
      <c r="H64" s="338"/>
      <c r="I64" s="338"/>
      <c r="J64" s="338" t="s">
        <v>288</v>
      </c>
      <c r="K64" s="339" t="s">
        <v>445</v>
      </c>
      <c r="L64" s="338"/>
      <c r="M64" s="339" t="s">
        <v>483</v>
      </c>
      <c r="N64" s="338"/>
      <c r="O64" s="338"/>
      <c r="P64" s="338"/>
      <c r="Q64" s="338"/>
      <c r="R64" s="338"/>
      <c r="S64" s="338"/>
      <c r="T64" s="338"/>
      <c r="U64" s="338">
        <v>0</v>
      </c>
      <c r="V64" s="338"/>
      <c r="W64" s="338"/>
      <c r="X64" s="338"/>
      <c r="Y64" s="338"/>
      <c r="Z64" s="353"/>
      <c r="AA64" s="353"/>
      <c r="AB64" s="353"/>
      <c r="AC64" s="353"/>
      <c r="AD64" s="353"/>
      <c r="AE64" s="312"/>
      <c r="AF64" s="312"/>
      <c r="AG64" s="312"/>
      <c r="AH64" s="338"/>
    </row>
    <row r="65" spans="1:34" ht="25.5" outlineLevel="1">
      <c r="A65" s="437"/>
      <c r="B65" s="323"/>
      <c r="C65" s="323" t="s">
        <v>446</v>
      </c>
      <c r="D65" s="323"/>
      <c r="E65" s="327"/>
      <c r="F65" s="371" t="s">
        <v>275</v>
      </c>
      <c r="G65" s="338" t="s">
        <v>273</v>
      </c>
      <c r="H65" s="338"/>
      <c r="I65" s="338"/>
      <c r="J65" s="338" t="s">
        <v>288</v>
      </c>
      <c r="K65" s="339" t="s">
        <v>445</v>
      </c>
      <c r="L65" s="338"/>
      <c r="M65" s="339" t="s">
        <v>483</v>
      </c>
      <c r="N65" s="338"/>
      <c r="O65" s="338"/>
      <c r="P65" s="338"/>
      <c r="Q65" s="338"/>
      <c r="R65" s="338"/>
      <c r="S65" s="338"/>
      <c r="T65" s="338"/>
      <c r="U65" s="338">
        <v>0</v>
      </c>
      <c r="V65" s="338"/>
      <c r="W65" s="338"/>
      <c r="X65" s="338"/>
      <c r="Y65" s="338"/>
      <c r="Z65" s="353"/>
      <c r="AA65" s="353"/>
      <c r="AB65" s="353"/>
      <c r="AC65" s="353"/>
      <c r="AD65" s="353"/>
      <c r="AE65" s="312"/>
      <c r="AF65" s="312"/>
      <c r="AG65" s="312"/>
      <c r="AH65" s="338"/>
    </row>
    <row r="66" spans="1:34" ht="63.75" outlineLevel="1">
      <c r="A66" s="439"/>
      <c r="B66" s="323" t="s">
        <v>519</v>
      </c>
      <c r="C66" s="403" t="s">
        <v>520</v>
      </c>
      <c r="D66" s="403" t="s">
        <v>722</v>
      </c>
      <c r="E66" s="404"/>
      <c r="F66" s="405" t="s">
        <v>275</v>
      </c>
      <c r="G66" s="406"/>
      <c r="H66" s="406"/>
      <c r="I66" s="406"/>
      <c r="J66" s="406" t="s">
        <v>288</v>
      </c>
      <c r="K66" s="406"/>
      <c r="L66" s="406"/>
      <c r="M66" s="406" t="s">
        <v>483</v>
      </c>
      <c r="N66" s="406"/>
      <c r="O66" s="406"/>
      <c r="P66" s="406"/>
      <c r="Q66" s="406"/>
      <c r="R66" s="406"/>
      <c r="S66" s="406"/>
      <c r="T66" s="406"/>
      <c r="U66" s="406">
        <v>0</v>
      </c>
      <c r="V66" s="406"/>
      <c r="W66" s="406"/>
      <c r="X66" s="406"/>
      <c r="Y66" s="406"/>
      <c r="Z66" s="407"/>
      <c r="AA66" s="407"/>
      <c r="AB66" s="407"/>
      <c r="AC66" s="407"/>
      <c r="AD66" s="407"/>
      <c r="AE66" s="402"/>
      <c r="AF66" s="402"/>
      <c r="AG66" s="402"/>
      <c r="AH66" s="406"/>
    </row>
    <row r="67" spans="1:34" s="437" customFormat="1">
      <c r="D67" s="495" t="s">
        <v>706</v>
      </c>
    </row>
    <row r="68" spans="1:34" s="494" customFormat="1">
      <c r="A68" s="437"/>
      <c r="B68" s="437"/>
      <c r="C68" s="437"/>
      <c r="D68" s="495" t="s">
        <v>707</v>
      </c>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row>
    <row r="69" spans="1:34" s="447" customFormat="1" ht="38.25">
      <c r="A69" s="441" t="s">
        <v>719</v>
      </c>
      <c r="B69" s="442" t="s">
        <v>716</v>
      </c>
      <c r="C69" s="442" t="s">
        <v>717</v>
      </c>
      <c r="D69" s="442"/>
      <c r="E69" s="448"/>
      <c r="F69" s="444"/>
      <c r="G69" s="444"/>
      <c r="H69" s="444"/>
      <c r="I69" s="444"/>
      <c r="J69" s="444"/>
      <c r="K69" s="444"/>
      <c r="L69" s="444"/>
      <c r="M69" s="444"/>
      <c r="N69" s="444"/>
      <c r="O69" s="444"/>
      <c r="P69" s="444"/>
      <c r="Q69" s="444"/>
      <c r="R69" s="444"/>
      <c r="S69" s="444"/>
      <c r="T69" s="444"/>
      <c r="U69" s="444"/>
      <c r="V69" s="444"/>
      <c r="W69" s="444"/>
      <c r="X69" s="444"/>
      <c r="Y69" s="444"/>
      <c r="Z69" s="445"/>
      <c r="AA69" s="445"/>
      <c r="AB69" s="445"/>
      <c r="AC69" s="445"/>
      <c r="AD69" s="445"/>
      <c r="AE69" s="446"/>
      <c r="AF69" s="446"/>
      <c r="AG69" s="446"/>
      <c r="AH69" s="444"/>
    </row>
    <row r="70" spans="1:34" ht="25.5" outlineLevel="1">
      <c r="A70" s="437"/>
      <c r="B70" s="363" t="s">
        <v>718</v>
      </c>
      <c r="C70" s="323" t="s">
        <v>440</v>
      </c>
      <c r="D70" s="323"/>
      <c r="E70" s="327"/>
      <c r="F70" s="371" t="s">
        <v>275</v>
      </c>
      <c r="G70" s="338"/>
      <c r="H70" s="338"/>
      <c r="I70" s="338"/>
      <c r="J70" s="338" t="s">
        <v>288</v>
      </c>
      <c r="K70" s="339" t="s">
        <v>443</v>
      </c>
      <c r="L70" s="338"/>
      <c r="M70" s="339" t="s">
        <v>483</v>
      </c>
      <c r="N70" s="338"/>
      <c r="O70" s="338"/>
      <c r="P70" s="338"/>
      <c r="Q70" s="338"/>
      <c r="R70" s="338"/>
      <c r="S70" s="338"/>
      <c r="T70" s="338"/>
      <c r="U70" s="338">
        <v>0</v>
      </c>
      <c r="V70" s="338"/>
      <c r="W70" s="338"/>
      <c r="X70" s="338"/>
      <c r="Y70" s="338"/>
      <c r="Z70" s="353"/>
      <c r="AA70" s="353"/>
      <c r="AB70" s="353"/>
      <c r="AC70" s="353"/>
      <c r="AD70" s="353"/>
      <c r="AE70" s="312"/>
      <c r="AF70" s="312"/>
      <c r="AG70" s="312"/>
      <c r="AH70" s="338"/>
    </row>
    <row r="71" spans="1:34" ht="25.5" outlineLevel="1">
      <c r="A71" s="437"/>
      <c r="B71" s="323"/>
      <c r="C71" s="323" t="s">
        <v>442</v>
      </c>
      <c r="D71" s="323"/>
      <c r="E71" s="327"/>
      <c r="F71" s="371" t="s">
        <v>275</v>
      </c>
      <c r="G71" s="338"/>
      <c r="H71" s="338"/>
      <c r="I71" s="338"/>
      <c r="J71" s="338" t="s">
        <v>288</v>
      </c>
      <c r="K71" s="339" t="s">
        <v>263</v>
      </c>
      <c r="L71" s="338"/>
      <c r="M71" s="339" t="s">
        <v>483</v>
      </c>
      <c r="N71" s="338"/>
      <c r="O71" s="338"/>
      <c r="P71" s="338"/>
      <c r="Q71" s="338"/>
      <c r="R71" s="338"/>
      <c r="S71" s="338"/>
      <c r="T71" s="338"/>
      <c r="U71" s="338">
        <v>0</v>
      </c>
      <c r="V71" s="338"/>
      <c r="W71" s="338"/>
      <c r="X71" s="338"/>
      <c r="Y71" s="338"/>
      <c r="Z71" s="353"/>
      <c r="AA71" s="353"/>
      <c r="AB71" s="353"/>
      <c r="AC71" s="353"/>
      <c r="AD71" s="353"/>
      <c r="AE71" s="312"/>
      <c r="AF71" s="312"/>
      <c r="AG71" s="312"/>
      <c r="AH71" s="338"/>
    </row>
    <row r="72" spans="1:34" ht="38.25" outlineLevel="1">
      <c r="A72" s="437"/>
      <c r="B72" s="323"/>
      <c r="C72" s="323" t="s">
        <v>510</v>
      </c>
      <c r="D72" s="323"/>
      <c r="E72" s="327"/>
      <c r="F72" s="371" t="s">
        <v>275</v>
      </c>
      <c r="G72" s="338"/>
      <c r="H72" s="338"/>
      <c r="I72" s="338"/>
      <c r="J72" s="338" t="s">
        <v>288</v>
      </c>
      <c r="K72" s="339" t="s">
        <v>263</v>
      </c>
      <c r="L72" s="338"/>
      <c r="M72" s="339" t="s">
        <v>483</v>
      </c>
      <c r="N72" s="338"/>
      <c r="O72" s="338"/>
      <c r="P72" s="338"/>
      <c r="Q72" s="338"/>
      <c r="R72" s="338"/>
      <c r="S72" s="338"/>
      <c r="T72" s="338"/>
      <c r="U72" s="338">
        <v>0</v>
      </c>
      <c r="V72" s="338"/>
      <c r="W72" s="338"/>
      <c r="X72" s="338"/>
      <c r="Y72" s="338"/>
      <c r="Z72" s="353"/>
      <c r="AA72" s="353"/>
      <c r="AB72" s="353"/>
      <c r="AC72" s="353"/>
      <c r="AD72" s="353"/>
      <c r="AE72" s="312"/>
      <c r="AF72" s="312"/>
      <c r="AG72" s="312"/>
      <c r="AH72" s="338"/>
    </row>
    <row r="73" spans="1:34" ht="25.5" outlineLevel="1">
      <c r="A73" s="437"/>
      <c r="B73" s="323"/>
      <c r="C73" s="323" t="s">
        <v>516</v>
      </c>
      <c r="D73" s="323"/>
      <c r="E73" s="327"/>
      <c r="F73" s="371" t="s">
        <v>275</v>
      </c>
      <c r="G73" s="338"/>
      <c r="H73" s="338"/>
      <c r="I73" s="338"/>
      <c r="J73" s="338" t="s">
        <v>288</v>
      </c>
      <c r="K73" s="338"/>
      <c r="L73" s="338"/>
      <c r="M73" s="339" t="s">
        <v>483</v>
      </c>
      <c r="N73" s="338"/>
      <c r="O73" s="338"/>
      <c r="P73" s="338"/>
      <c r="Q73" s="338"/>
      <c r="R73" s="338"/>
      <c r="S73" s="338"/>
      <c r="T73" s="338"/>
      <c r="U73" s="338">
        <v>0</v>
      </c>
      <c r="V73" s="338"/>
      <c r="W73" s="338"/>
      <c r="X73" s="338"/>
      <c r="Y73" s="338"/>
      <c r="Z73" s="353"/>
      <c r="AA73" s="353"/>
      <c r="AB73" s="353"/>
      <c r="AC73" s="353"/>
      <c r="AD73" s="353"/>
      <c r="AE73" s="312"/>
      <c r="AF73" s="312"/>
      <c r="AG73" s="312"/>
      <c r="AH73" s="338"/>
    </row>
    <row r="74" spans="1:34" ht="38.25" outlineLevel="1">
      <c r="A74" s="437"/>
      <c r="B74" s="323"/>
      <c r="C74" s="323" t="s">
        <v>6</v>
      </c>
      <c r="D74" s="323"/>
      <c r="E74" s="323"/>
      <c r="F74" s="371" t="s">
        <v>277</v>
      </c>
      <c r="G74" s="339"/>
      <c r="H74" s="339"/>
      <c r="I74" s="339"/>
      <c r="J74" s="339" t="s">
        <v>286</v>
      </c>
      <c r="K74" s="339" t="s">
        <v>7</v>
      </c>
      <c r="L74" s="338"/>
      <c r="M74" s="339" t="s">
        <v>484</v>
      </c>
      <c r="N74" s="338"/>
      <c r="O74" s="338"/>
      <c r="P74" s="338"/>
      <c r="Q74" s="338"/>
      <c r="R74" s="338"/>
      <c r="S74" s="338"/>
      <c r="T74" s="338"/>
      <c r="U74" s="338">
        <v>0</v>
      </c>
      <c r="V74" s="338"/>
      <c r="W74" s="338"/>
      <c r="X74" s="338"/>
      <c r="Y74" s="338"/>
      <c r="Z74" s="353"/>
      <c r="AA74" s="353"/>
      <c r="AB74" s="353"/>
      <c r="AC74" s="353"/>
      <c r="AD74" s="353"/>
      <c r="AE74" s="312"/>
      <c r="AF74" s="312"/>
      <c r="AG74" s="312"/>
      <c r="AH74" s="338"/>
    </row>
    <row r="75" spans="1:34" s="447" customFormat="1" ht="38.25">
      <c r="A75" s="441">
        <v>12</v>
      </c>
      <c r="B75" s="488" t="s">
        <v>646</v>
      </c>
      <c r="C75" s="442" t="s">
        <v>647</v>
      </c>
      <c r="D75" s="442"/>
      <c r="E75" s="448"/>
      <c r="F75" s="443"/>
      <c r="G75" s="444"/>
      <c r="H75" s="444"/>
      <c r="I75" s="444"/>
      <c r="J75" s="444"/>
      <c r="K75" s="444"/>
      <c r="L75" s="444"/>
      <c r="M75" s="444"/>
      <c r="N75" s="444"/>
      <c r="O75" s="444"/>
      <c r="P75" s="444"/>
      <c r="Q75" s="444"/>
      <c r="R75" s="444"/>
      <c r="S75" s="444"/>
      <c r="T75" s="444"/>
      <c r="U75" s="444"/>
      <c r="V75" s="444"/>
      <c r="W75" s="444"/>
      <c r="X75" s="444"/>
      <c r="Y75" s="444"/>
      <c r="Z75" s="445"/>
      <c r="AA75" s="445"/>
      <c r="AB75" s="445"/>
      <c r="AC75" s="445"/>
      <c r="AD75" s="445"/>
      <c r="AE75" s="446"/>
      <c r="AF75" s="446"/>
      <c r="AG75" s="446"/>
      <c r="AH75" s="444"/>
    </row>
    <row r="76" spans="1:34" ht="38.25" outlineLevel="1">
      <c r="A76" s="437"/>
      <c r="B76" s="323" t="s">
        <v>392</v>
      </c>
      <c r="C76" s="323" t="s">
        <v>758</v>
      </c>
      <c r="D76" s="323" t="s">
        <v>726</v>
      </c>
      <c r="E76" s="327"/>
      <c r="F76" s="371" t="s">
        <v>275</v>
      </c>
      <c r="G76" s="338"/>
      <c r="H76" s="338"/>
      <c r="I76" s="338"/>
      <c r="J76" s="338" t="s">
        <v>284</v>
      </c>
      <c r="K76" s="338"/>
      <c r="L76" s="338"/>
      <c r="M76" s="339" t="s">
        <v>483</v>
      </c>
      <c r="N76" s="338"/>
      <c r="O76" s="338"/>
      <c r="P76" s="338"/>
      <c r="Q76" s="338"/>
      <c r="R76" s="338"/>
      <c r="S76" s="338"/>
      <c r="T76" s="338"/>
      <c r="U76" s="338"/>
      <c r="V76" s="338"/>
      <c r="W76" s="338"/>
      <c r="X76" s="338"/>
      <c r="Y76" s="338"/>
      <c r="Z76" s="353"/>
      <c r="AA76" s="353"/>
      <c r="AB76" s="353"/>
      <c r="AC76" s="353"/>
      <c r="AD76" s="353"/>
      <c r="AE76" s="312"/>
      <c r="AF76" s="312"/>
      <c r="AG76" s="312"/>
      <c r="AH76" s="338"/>
    </row>
    <row r="77" spans="1:34" outlineLevel="1">
      <c r="A77" s="437"/>
      <c r="B77" s="323"/>
      <c r="C77" s="323"/>
      <c r="D77" s="495" t="s">
        <v>706</v>
      </c>
      <c r="E77" s="327"/>
      <c r="F77" s="371"/>
      <c r="G77" s="338"/>
      <c r="H77" s="338"/>
      <c r="I77" s="338"/>
      <c r="J77" s="338"/>
      <c r="K77" s="338"/>
      <c r="L77" s="338"/>
      <c r="M77" s="339"/>
      <c r="N77" s="338"/>
      <c r="O77" s="338"/>
      <c r="P77" s="338"/>
      <c r="Q77" s="338"/>
      <c r="R77" s="338"/>
      <c r="S77" s="338"/>
      <c r="T77" s="338"/>
      <c r="U77" s="338"/>
      <c r="V77" s="338"/>
      <c r="W77" s="338"/>
      <c r="X77" s="338"/>
      <c r="Y77" s="338"/>
      <c r="Z77" s="353"/>
      <c r="AA77" s="353"/>
      <c r="AB77" s="353"/>
      <c r="AC77" s="353"/>
      <c r="AD77" s="353"/>
      <c r="AE77" s="312"/>
      <c r="AF77" s="312"/>
      <c r="AG77" s="312"/>
      <c r="AH77" s="338"/>
    </row>
    <row r="78" spans="1:34" outlineLevel="1">
      <c r="A78" s="437"/>
      <c r="B78" s="323"/>
      <c r="C78" s="323"/>
      <c r="D78" s="495" t="s">
        <v>707</v>
      </c>
      <c r="E78" s="327"/>
      <c r="F78" s="371"/>
      <c r="G78" s="338"/>
      <c r="H78" s="338"/>
      <c r="I78" s="338"/>
      <c r="J78" s="338"/>
      <c r="K78" s="338"/>
      <c r="L78" s="338"/>
      <c r="M78" s="339"/>
      <c r="N78" s="338"/>
      <c r="O78" s="338"/>
      <c r="P78" s="338"/>
      <c r="Q78" s="338"/>
      <c r="R78" s="338"/>
      <c r="S78" s="338"/>
      <c r="T78" s="338"/>
      <c r="U78" s="338"/>
      <c r="V78" s="338"/>
      <c r="W78" s="338"/>
      <c r="X78" s="338"/>
      <c r="Y78" s="338"/>
      <c r="Z78" s="353"/>
      <c r="AA78" s="353"/>
      <c r="AB78" s="353"/>
      <c r="AC78" s="353"/>
      <c r="AD78" s="353"/>
      <c r="AE78" s="312"/>
      <c r="AF78" s="312"/>
      <c r="AG78" s="312"/>
      <c r="AH78" s="338"/>
    </row>
    <row r="79" spans="1:34" ht="38.25" outlineLevel="1">
      <c r="A79" s="437"/>
      <c r="B79" s="323"/>
      <c r="C79" s="323" t="s">
        <v>759</v>
      </c>
      <c r="D79" s="323"/>
      <c r="E79" s="327"/>
      <c r="F79" s="371" t="s">
        <v>275</v>
      </c>
      <c r="G79" s="338"/>
      <c r="H79" s="338"/>
      <c r="I79" s="338"/>
      <c r="J79" s="338" t="s">
        <v>288</v>
      </c>
      <c r="K79" s="338"/>
      <c r="L79" s="338"/>
      <c r="M79" s="339" t="s">
        <v>483</v>
      </c>
      <c r="N79" s="338"/>
      <c r="O79" s="338"/>
      <c r="P79" s="338"/>
      <c r="Q79" s="338"/>
      <c r="R79" s="338"/>
      <c r="S79" s="338"/>
      <c r="T79" s="338"/>
      <c r="U79" s="338">
        <v>0</v>
      </c>
      <c r="V79" s="338"/>
      <c r="W79" s="338"/>
      <c r="X79" s="338"/>
      <c r="Y79" s="338"/>
      <c r="Z79" s="353"/>
      <c r="AA79" s="353"/>
      <c r="AB79" s="353"/>
      <c r="AC79" s="353"/>
      <c r="AD79" s="353"/>
      <c r="AE79" s="312"/>
      <c r="AF79" s="312"/>
      <c r="AG79" s="312"/>
      <c r="AH79" s="338"/>
    </row>
    <row r="80" spans="1:34" ht="25.5" outlineLevel="1">
      <c r="A80" s="437"/>
      <c r="B80" s="323"/>
      <c r="C80" s="323" t="s">
        <v>511</v>
      </c>
      <c r="D80" s="323"/>
      <c r="E80" s="327"/>
      <c r="F80" s="371" t="s">
        <v>275</v>
      </c>
      <c r="G80" s="338"/>
      <c r="H80" s="338"/>
      <c r="I80" s="338"/>
      <c r="J80" s="338" t="s">
        <v>288</v>
      </c>
      <c r="K80" s="339" t="s">
        <v>263</v>
      </c>
      <c r="L80" s="338"/>
      <c r="M80" s="339" t="s">
        <v>483</v>
      </c>
      <c r="N80" s="338"/>
      <c r="O80" s="338"/>
      <c r="P80" s="338"/>
      <c r="Q80" s="338"/>
      <c r="R80" s="338"/>
      <c r="S80" s="338"/>
      <c r="T80" s="338"/>
      <c r="U80" s="338">
        <v>0</v>
      </c>
      <c r="V80" s="338"/>
      <c r="W80" s="338"/>
      <c r="X80" s="338"/>
      <c r="Y80" s="338"/>
      <c r="Z80" s="353"/>
      <c r="AA80" s="353"/>
      <c r="AB80" s="353"/>
      <c r="AC80" s="353"/>
      <c r="AD80" s="353"/>
      <c r="AE80" s="312"/>
      <c r="AF80" s="312"/>
      <c r="AG80" s="312"/>
      <c r="AH80" s="338"/>
    </row>
    <row r="81" spans="1:34" ht="25.5" outlineLevel="1">
      <c r="A81" s="437"/>
      <c r="B81" s="323"/>
      <c r="C81" s="323" t="s">
        <v>517</v>
      </c>
      <c r="D81" s="323"/>
      <c r="E81" s="327"/>
      <c r="F81" s="371" t="s">
        <v>275</v>
      </c>
      <c r="G81" s="338"/>
      <c r="H81" s="338"/>
      <c r="I81" s="338"/>
      <c r="J81" s="338" t="s">
        <v>288</v>
      </c>
      <c r="K81" s="339" t="s">
        <v>263</v>
      </c>
      <c r="L81" s="338"/>
      <c r="M81" s="339" t="s">
        <v>483</v>
      </c>
      <c r="N81" s="338"/>
      <c r="O81" s="338"/>
      <c r="P81" s="338"/>
      <c r="Q81" s="338"/>
      <c r="R81" s="338"/>
      <c r="S81" s="338"/>
      <c r="T81" s="338"/>
      <c r="U81" s="338">
        <v>0</v>
      </c>
      <c r="V81" s="338"/>
      <c r="W81" s="338"/>
      <c r="X81" s="338"/>
      <c r="Y81" s="338"/>
      <c r="Z81" s="353"/>
      <c r="AA81" s="353"/>
      <c r="AB81" s="353"/>
      <c r="AC81" s="353"/>
      <c r="AD81" s="353"/>
      <c r="AE81" s="312"/>
      <c r="AF81" s="312"/>
      <c r="AG81" s="312"/>
      <c r="AH81" s="338"/>
    </row>
    <row r="82" spans="1:34" ht="51" outlineLevel="1">
      <c r="A82" s="437"/>
      <c r="B82" s="323" t="s">
        <v>760</v>
      </c>
      <c r="C82" s="323" t="s">
        <v>513</v>
      </c>
      <c r="D82" s="323" t="s">
        <v>708</v>
      </c>
      <c r="E82" s="327"/>
      <c r="F82" s="371" t="s">
        <v>275</v>
      </c>
      <c r="G82" s="338"/>
      <c r="H82" s="338"/>
      <c r="I82" s="338"/>
      <c r="J82" s="338" t="s">
        <v>288</v>
      </c>
      <c r="K82" s="339" t="s">
        <v>263</v>
      </c>
      <c r="L82" s="338"/>
      <c r="M82" s="339" t="s">
        <v>483</v>
      </c>
      <c r="N82" s="338"/>
      <c r="O82" s="338"/>
      <c r="P82" s="338"/>
      <c r="Q82" s="338"/>
      <c r="R82" s="338"/>
      <c r="S82" s="338"/>
      <c r="T82" s="338"/>
      <c r="U82" s="338">
        <v>0</v>
      </c>
      <c r="V82" s="338"/>
      <c r="W82" s="338"/>
      <c r="X82" s="338"/>
      <c r="Y82" s="338"/>
      <c r="Z82" s="353"/>
      <c r="AA82" s="353"/>
      <c r="AB82" s="353"/>
      <c r="AC82" s="353"/>
      <c r="AD82" s="353"/>
      <c r="AE82" s="312"/>
      <c r="AF82" s="312"/>
      <c r="AG82" s="312"/>
      <c r="AH82" s="338"/>
    </row>
    <row r="83" spans="1:34" ht="25.5" outlineLevel="1">
      <c r="A83" s="437"/>
      <c r="B83" s="323"/>
      <c r="C83" s="323" t="s">
        <v>762</v>
      </c>
      <c r="D83" s="323"/>
      <c r="E83" s="327"/>
      <c r="F83" s="371" t="s">
        <v>275</v>
      </c>
      <c r="G83" s="338"/>
      <c r="H83" s="338"/>
      <c r="I83" s="338"/>
      <c r="J83" s="338" t="s">
        <v>288</v>
      </c>
      <c r="K83" s="339" t="s">
        <v>263</v>
      </c>
      <c r="L83" s="338"/>
      <c r="M83" s="339" t="s">
        <v>483</v>
      </c>
      <c r="N83" s="338"/>
      <c r="O83" s="338"/>
      <c r="P83" s="338"/>
      <c r="Q83" s="338"/>
      <c r="R83" s="338"/>
      <c r="S83" s="338"/>
      <c r="T83" s="338"/>
      <c r="U83" s="338">
        <v>0</v>
      </c>
      <c r="V83" s="338"/>
      <c r="W83" s="338"/>
      <c r="X83" s="338"/>
      <c r="Y83" s="338"/>
      <c r="Z83" s="353"/>
      <c r="AA83" s="353"/>
      <c r="AB83" s="353"/>
      <c r="AC83" s="353"/>
      <c r="AD83" s="353"/>
      <c r="AE83" s="312"/>
      <c r="AF83" s="312"/>
      <c r="AG83" s="312"/>
      <c r="AH83" s="338"/>
    </row>
    <row r="84" spans="1:34" ht="51" outlineLevel="1">
      <c r="A84" s="437"/>
      <c r="B84" s="323"/>
      <c r="C84" s="323" t="s">
        <v>761</v>
      </c>
      <c r="D84" s="323"/>
      <c r="E84" s="327"/>
      <c r="F84" s="371" t="s">
        <v>275</v>
      </c>
      <c r="G84" s="338"/>
      <c r="H84" s="338"/>
      <c r="I84" s="338"/>
      <c r="J84" s="338" t="s">
        <v>288</v>
      </c>
      <c r="K84" s="339" t="s">
        <v>263</v>
      </c>
      <c r="L84" s="338"/>
      <c r="M84" s="338" t="s">
        <v>483</v>
      </c>
      <c r="N84" s="338"/>
      <c r="O84" s="338"/>
      <c r="P84" s="338"/>
      <c r="Q84" s="338"/>
      <c r="R84" s="338"/>
      <c r="S84" s="338"/>
      <c r="T84" s="338"/>
      <c r="U84" s="338">
        <v>0</v>
      </c>
      <c r="V84" s="338"/>
      <c r="W84" s="338"/>
      <c r="X84" s="338"/>
      <c r="Y84" s="338"/>
      <c r="Z84" s="353"/>
      <c r="AA84" s="353"/>
      <c r="AB84" s="353"/>
      <c r="AC84" s="353"/>
      <c r="AD84" s="353"/>
      <c r="AE84" s="312"/>
      <c r="AF84" s="312"/>
      <c r="AG84" s="312"/>
      <c r="AH84" s="338"/>
    </row>
    <row r="85" spans="1:34" s="447" customFormat="1" ht="38.25">
      <c r="A85" s="441">
        <v>13</v>
      </c>
      <c r="B85" s="488" t="s">
        <v>657</v>
      </c>
      <c r="C85" s="442" t="s">
        <v>658</v>
      </c>
      <c r="D85" s="442"/>
      <c r="E85" s="448"/>
      <c r="F85" s="443"/>
      <c r="G85" s="444"/>
      <c r="H85" s="444"/>
      <c r="I85" s="444"/>
      <c r="J85" s="444"/>
      <c r="K85" s="444"/>
      <c r="L85" s="444"/>
      <c r="M85" s="444"/>
      <c r="N85" s="444"/>
      <c r="O85" s="444"/>
      <c r="P85" s="444"/>
      <c r="Q85" s="444"/>
      <c r="R85" s="444"/>
      <c r="S85" s="444"/>
      <c r="T85" s="444"/>
      <c r="U85" s="444"/>
      <c r="V85" s="444"/>
      <c r="W85" s="444"/>
      <c r="X85" s="444"/>
      <c r="Y85" s="444"/>
      <c r="Z85" s="445"/>
      <c r="AA85" s="445"/>
      <c r="AB85" s="445"/>
      <c r="AC85" s="445"/>
      <c r="AD85" s="445"/>
      <c r="AE85" s="446"/>
      <c r="AF85" s="446"/>
      <c r="AG85" s="446"/>
      <c r="AH85" s="444"/>
    </row>
    <row r="86" spans="1:34" ht="51">
      <c r="A86" s="437"/>
      <c r="B86" s="323" t="s">
        <v>450</v>
      </c>
      <c r="C86" s="323" t="s">
        <v>727</v>
      </c>
      <c r="D86" s="323" t="s">
        <v>728</v>
      </c>
      <c r="E86" s="323"/>
      <c r="F86" s="371" t="s">
        <v>275</v>
      </c>
      <c r="G86" s="339" t="s">
        <v>273</v>
      </c>
      <c r="H86" s="339"/>
      <c r="I86" s="339"/>
      <c r="J86" s="339" t="s">
        <v>288</v>
      </c>
      <c r="K86" s="339" t="s">
        <v>263</v>
      </c>
      <c r="L86" s="339"/>
      <c r="M86" s="339" t="s">
        <v>483</v>
      </c>
      <c r="N86" s="338"/>
      <c r="O86" s="338"/>
      <c r="P86" s="339"/>
      <c r="Q86" s="339"/>
      <c r="R86" s="338"/>
      <c r="S86" s="338"/>
      <c r="T86" s="338"/>
      <c r="U86" s="338">
        <v>0</v>
      </c>
      <c r="V86" s="338"/>
      <c r="W86" s="338"/>
      <c r="X86" s="338"/>
      <c r="Y86" s="338"/>
      <c r="Z86" s="353"/>
      <c r="AA86" s="353"/>
      <c r="AB86" s="353"/>
      <c r="AC86" s="353"/>
      <c r="AD86" s="353"/>
      <c r="AE86" s="312"/>
      <c r="AF86" s="312"/>
      <c r="AG86" s="312"/>
      <c r="AH86" s="338"/>
    </row>
    <row r="87" spans="1:34" ht="38.25">
      <c r="A87" s="437"/>
      <c r="B87" s="323"/>
      <c r="C87" s="323" t="s">
        <v>763</v>
      </c>
      <c r="D87" s="323"/>
      <c r="E87" s="323"/>
      <c r="F87" s="371" t="s">
        <v>275</v>
      </c>
      <c r="G87" s="339"/>
      <c r="H87" s="339"/>
      <c r="I87" s="339"/>
      <c r="J87" s="339"/>
      <c r="K87" s="339" t="s">
        <v>263</v>
      </c>
      <c r="L87" s="339"/>
      <c r="M87" s="339" t="s">
        <v>483</v>
      </c>
      <c r="N87" s="338"/>
      <c r="O87" s="338"/>
      <c r="P87" s="339"/>
      <c r="Q87" s="339"/>
      <c r="R87" s="338"/>
      <c r="S87" s="338"/>
      <c r="T87" s="338"/>
      <c r="U87" s="338"/>
      <c r="V87" s="338"/>
      <c r="W87" s="338"/>
      <c r="X87" s="338"/>
      <c r="Y87" s="338"/>
      <c r="Z87" s="353"/>
      <c r="AA87" s="353"/>
      <c r="AB87" s="353"/>
      <c r="AC87" s="353"/>
      <c r="AD87" s="353"/>
      <c r="AE87" s="312"/>
      <c r="AF87" s="312"/>
      <c r="AG87" s="312"/>
      <c r="AH87" s="338"/>
    </row>
    <row r="88" spans="1:34">
      <c r="A88" s="437"/>
      <c r="B88" s="323"/>
      <c r="C88" s="475"/>
      <c r="D88" s="475"/>
      <c r="E88" s="327"/>
      <c r="F88" s="371"/>
      <c r="G88" s="338"/>
      <c r="H88" s="338"/>
      <c r="I88" s="338"/>
      <c r="J88" s="338"/>
      <c r="K88" s="338"/>
      <c r="L88" s="338"/>
      <c r="M88" s="338"/>
      <c r="N88" s="338"/>
      <c r="O88" s="338"/>
      <c r="P88" s="338"/>
      <c r="Q88" s="338"/>
      <c r="R88" s="338"/>
      <c r="S88" s="338"/>
      <c r="T88" s="338"/>
      <c r="U88" s="338"/>
      <c r="V88" s="338"/>
      <c r="W88" s="338"/>
      <c r="X88" s="338"/>
      <c r="Y88" s="338"/>
      <c r="Z88" s="353"/>
      <c r="AA88" s="353"/>
      <c r="AB88" s="353"/>
      <c r="AC88" s="353"/>
      <c r="AD88" s="353"/>
      <c r="AE88" s="312"/>
      <c r="AF88" s="312"/>
      <c r="AG88" s="312"/>
      <c r="AH88" s="338"/>
    </row>
    <row r="89" spans="1:34" ht="12.75">
      <c r="A89" s="486" t="s">
        <v>628</v>
      </c>
      <c r="B89" s="322"/>
      <c r="C89" s="322"/>
      <c r="D89" s="322"/>
      <c r="E89" s="322"/>
      <c r="F89" s="370"/>
      <c r="G89" s="336"/>
      <c r="H89" s="336"/>
      <c r="I89" s="336"/>
      <c r="J89" s="336"/>
      <c r="K89" s="336"/>
      <c r="L89" s="336"/>
      <c r="M89" s="336"/>
      <c r="N89" s="336"/>
      <c r="O89" s="336"/>
      <c r="P89" s="336"/>
      <c r="Q89" s="336"/>
      <c r="R89" s="336"/>
      <c r="S89" s="336"/>
      <c r="T89" s="336"/>
      <c r="U89" s="336"/>
      <c r="V89" s="336"/>
      <c r="W89" s="336"/>
      <c r="X89" s="336"/>
      <c r="Y89" s="336"/>
      <c r="Z89" s="354"/>
      <c r="AA89" s="354"/>
      <c r="AB89" s="354"/>
      <c r="AC89" s="354"/>
      <c r="AD89" s="354"/>
      <c r="AE89" s="314"/>
      <c r="AF89" s="314"/>
      <c r="AG89" s="314"/>
      <c r="AH89" s="487"/>
    </row>
    <row r="90" spans="1:34">
      <c r="A90" s="437"/>
      <c r="B90" s="323"/>
      <c r="C90" s="323"/>
      <c r="D90" s="323"/>
      <c r="E90" s="323"/>
      <c r="F90" s="371"/>
      <c r="G90" s="339"/>
      <c r="H90" s="339"/>
      <c r="I90" s="339"/>
      <c r="J90" s="339"/>
      <c r="K90" s="338"/>
      <c r="L90" s="338"/>
      <c r="M90" s="338"/>
      <c r="N90" s="338"/>
      <c r="O90" s="338"/>
      <c r="P90" s="338"/>
      <c r="Q90" s="338"/>
      <c r="R90" s="338"/>
      <c r="S90" s="338"/>
      <c r="T90" s="338"/>
      <c r="U90" s="338"/>
      <c r="V90" s="338"/>
      <c r="W90" s="338"/>
      <c r="X90" s="338"/>
      <c r="Y90" s="338"/>
      <c r="Z90" s="353"/>
      <c r="AA90" s="353"/>
      <c r="AB90" s="353"/>
      <c r="AC90" s="353"/>
      <c r="AD90" s="353"/>
      <c r="AE90" s="312"/>
      <c r="AF90" s="312"/>
      <c r="AG90" s="312"/>
      <c r="AH90" s="338"/>
    </row>
    <row r="91" spans="1:34" s="447" customFormat="1" ht="63.75">
      <c r="A91" s="441">
        <v>14</v>
      </c>
      <c r="B91" s="442" t="s">
        <v>730</v>
      </c>
      <c r="C91" s="442" t="s">
        <v>764</v>
      </c>
      <c r="D91" s="442"/>
      <c r="E91" s="442"/>
      <c r="F91" s="443"/>
      <c r="G91" s="444"/>
      <c r="H91" s="444"/>
      <c r="I91" s="444"/>
      <c r="J91" s="444"/>
      <c r="K91" s="444"/>
      <c r="L91" s="444"/>
      <c r="M91" s="444"/>
      <c r="N91" s="444"/>
      <c r="O91" s="444"/>
      <c r="P91" s="444"/>
      <c r="Q91" s="444"/>
      <c r="R91" s="444"/>
      <c r="S91" s="444"/>
      <c r="T91" s="444"/>
      <c r="U91" s="444"/>
      <c r="V91" s="444"/>
      <c r="W91" s="444"/>
      <c r="X91" s="444"/>
      <c r="Y91" s="444"/>
      <c r="Z91" s="445"/>
      <c r="AA91" s="445"/>
      <c r="AB91" s="445"/>
      <c r="AC91" s="445"/>
      <c r="AD91" s="445"/>
      <c r="AE91" s="446"/>
      <c r="AF91" s="446"/>
      <c r="AG91" s="446"/>
      <c r="AH91" s="444"/>
    </row>
    <row r="92" spans="1:34" ht="51">
      <c r="A92" s="437"/>
      <c r="B92" s="323" t="s">
        <v>729</v>
      </c>
      <c r="C92" s="323" t="s">
        <v>731</v>
      </c>
      <c r="D92" s="497" t="s">
        <v>754</v>
      </c>
      <c r="E92" s="323"/>
      <c r="F92" s="371" t="s">
        <v>275</v>
      </c>
      <c r="G92" s="339"/>
      <c r="H92" s="339"/>
      <c r="I92" s="339"/>
      <c r="J92" s="339" t="s">
        <v>286</v>
      </c>
      <c r="K92" s="339"/>
      <c r="L92" s="339"/>
      <c r="M92" s="339" t="s">
        <v>483</v>
      </c>
      <c r="N92" s="338"/>
      <c r="O92" s="338"/>
      <c r="P92" s="339"/>
      <c r="Q92" s="339"/>
      <c r="R92" s="338"/>
      <c r="S92" s="338"/>
      <c r="T92" s="338"/>
      <c r="U92" s="338">
        <v>0</v>
      </c>
      <c r="V92" s="338"/>
      <c r="W92" s="338"/>
      <c r="X92" s="338"/>
      <c r="Y92" s="338"/>
      <c r="Z92" s="353"/>
      <c r="AA92" s="353"/>
      <c r="AB92" s="353"/>
      <c r="AC92" s="353"/>
      <c r="AD92" s="353"/>
      <c r="AE92" s="312"/>
      <c r="AF92" s="312"/>
      <c r="AG92" s="312"/>
      <c r="AH92" s="338"/>
    </row>
    <row r="93" spans="1:34" ht="51">
      <c r="A93" s="437"/>
      <c r="B93" s="323" t="s">
        <v>766</v>
      </c>
      <c r="C93" s="323" t="s">
        <v>765</v>
      </c>
      <c r="D93" s="323" t="s">
        <v>732</v>
      </c>
      <c r="E93" s="323"/>
      <c r="F93" s="371" t="s">
        <v>275</v>
      </c>
      <c r="G93" s="339" t="s">
        <v>273</v>
      </c>
      <c r="H93" s="339"/>
      <c r="I93" s="339"/>
      <c r="J93" s="339" t="s">
        <v>283</v>
      </c>
      <c r="K93" s="339" t="s">
        <v>263</v>
      </c>
      <c r="L93" s="339"/>
      <c r="M93" s="339" t="s">
        <v>486</v>
      </c>
      <c r="N93" s="338"/>
      <c r="O93" s="338"/>
      <c r="P93" s="339"/>
      <c r="Q93" s="339"/>
      <c r="R93" s="338" t="s">
        <v>296</v>
      </c>
      <c r="S93" s="339">
        <v>2009</v>
      </c>
      <c r="T93" s="338"/>
      <c r="U93" s="338">
        <v>0</v>
      </c>
      <c r="V93" s="339" t="s">
        <v>316</v>
      </c>
      <c r="W93" s="339" t="s">
        <v>312</v>
      </c>
      <c r="X93" s="338"/>
      <c r="Y93" s="338"/>
      <c r="Z93" s="353">
        <v>869</v>
      </c>
      <c r="AA93" s="353"/>
      <c r="AB93" s="353"/>
      <c r="AC93" s="353"/>
      <c r="AD93" s="353"/>
      <c r="AE93" s="312"/>
      <c r="AF93" s="312"/>
      <c r="AG93" s="312"/>
      <c r="AH93" s="338"/>
    </row>
    <row r="94" spans="1:34">
      <c r="A94" s="437"/>
      <c r="B94" s="323"/>
      <c r="C94" s="323"/>
      <c r="D94" s="495" t="s">
        <v>733</v>
      </c>
      <c r="E94" s="323"/>
      <c r="F94" s="371"/>
      <c r="G94" s="339"/>
      <c r="H94" s="339"/>
      <c r="I94" s="339"/>
      <c r="J94" s="339"/>
      <c r="K94" s="339"/>
      <c r="L94" s="339"/>
      <c r="M94" s="339"/>
      <c r="N94" s="338"/>
      <c r="O94" s="338"/>
      <c r="P94" s="339"/>
      <c r="Q94" s="339"/>
      <c r="R94" s="338"/>
      <c r="S94" s="339"/>
      <c r="T94" s="338"/>
      <c r="U94" s="338"/>
      <c r="V94" s="339"/>
      <c r="W94" s="339"/>
      <c r="X94" s="338"/>
      <c r="Y94" s="338"/>
      <c r="Z94" s="353"/>
      <c r="AA94" s="353"/>
      <c r="AB94" s="353"/>
      <c r="AC94" s="353"/>
      <c r="AD94" s="353"/>
      <c r="AE94" s="312"/>
      <c r="AF94" s="312"/>
      <c r="AG94" s="312"/>
      <c r="AH94" s="338"/>
    </row>
    <row r="95" spans="1:34">
      <c r="A95" s="437"/>
      <c r="B95" s="323"/>
      <c r="C95" s="323"/>
      <c r="D95" s="495" t="s">
        <v>734</v>
      </c>
      <c r="E95" s="323"/>
      <c r="F95" s="371"/>
      <c r="G95" s="339"/>
      <c r="H95" s="339"/>
      <c r="I95" s="339"/>
      <c r="J95" s="339"/>
      <c r="K95" s="339"/>
      <c r="L95" s="339"/>
      <c r="M95" s="339"/>
      <c r="N95" s="338"/>
      <c r="O95" s="338"/>
      <c r="P95" s="339"/>
      <c r="Q95" s="339"/>
      <c r="R95" s="338"/>
      <c r="S95" s="339"/>
      <c r="T95" s="338"/>
      <c r="U95" s="338"/>
      <c r="V95" s="339"/>
      <c r="W95" s="339"/>
      <c r="X95" s="338"/>
      <c r="Y95" s="338"/>
      <c r="Z95" s="353"/>
      <c r="AA95" s="353"/>
      <c r="AB95" s="353"/>
      <c r="AC95" s="353"/>
      <c r="AD95" s="353"/>
      <c r="AE95" s="312"/>
      <c r="AF95" s="312"/>
      <c r="AG95" s="312"/>
      <c r="AH95" s="338"/>
    </row>
    <row r="96" spans="1:34" ht="38.25" outlineLevel="1">
      <c r="A96" s="437"/>
      <c r="B96" s="395"/>
      <c r="C96" s="323" t="s">
        <v>63</v>
      </c>
      <c r="D96" s="323"/>
      <c r="E96" s="323"/>
      <c r="F96" s="371" t="s">
        <v>275</v>
      </c>
      <c r="G96" s="339"/>
      <c r="H96" s="339"/>
      <c r="I96" s="339"/>
      <c r="J96" s="339" t="s">
        <v>284</v>
      </c>
      <c r="K96" s="339"/>
      <c r="L96" s="339"/>
      <c r="M96" s="339"/>
      <c r="N96" s="338"/>
      <c r="O96" s="338"/>
      <c r="P96" s="339"/>
      <c r="Q96" s="339"/>
      <c r="R96" s="338"/>
      <c r="S96" s="338"/>
      <c r="T96" s="338"/>
      <c r="U96" s="338"/>
      <c r="V96" s="338"/>
      <c r="W96" s="338"/>
      <c r="X96" s="338"/>
      <c r="Y96" s="338"/>
      <c r="Z96" s="353"/>
      <c r="AA96" s="353"/>
      <c r="AB96" s="353"/>
      <c r="AC96" s="353"/>
      <c r="AD96" s="353"/>
      <c r="AE96" s="312"/>
      <c r="AF96" s="312"/>
      <c r="AG96" s="312"/>
      <c r="AH96" s="338"/>
    </row>
    <row r="97" spans="1:34" ht="18.75" outlineLevel="1">
      <c r="A97" s="438"/>
      <c r="B97" s="323"/>
      <c r="C97" s="323" t="s">
        <v>769</v>
      </c>
      <c r="D97" s="323"/>
      <c r="E97" s="323"/>
      <c r="F97" s="371" t="s">
        <v>275</v>
      </c>
      <c r="G97" s="339" t="s">
        <v>273</v>
      </c>
      <c r="H97" s="339"/>
      <c r="I97" s="339"/>
      <c r="J97" s="339" t="s">
        <v>288</v>
      </c>
      <c r="K97" s="339"/>
      <c r="L97" s="339"/>
      <c r="M97" s="339" t="s">
        <v>484</v>
      </c>
      <c r="N97" s="338"/>
      <c r="O97" s="338"/>
      <c r="P97" s="338"/>
      <c r="Q97" s="339"/>
      <c r="R97" s="338"/>
      <c r="S97" s="338"/>
      <c r="T97" s="338"/>
      <c r="U97" s="338">
        <v>0</v>
      </c>
      <c r="V97" s="339"/>
      <c r="W97" s="339"/>
      <c r="X97" s="338"/>
      <c r="Y97" s="338"/>
      <c r="Z97" s="353"/>
      <c r="AA97" s="353"/>
      <c r="AB97" s="353"/>
      <c r="AC97" s="353"/>
      <c r="AD97" s="353"/>
      <c r="AE97" s="312"/>
      <c r="AF97" s="312"/>
      <c r="AG97" s="312"/>
      <c r="AH97" s="338"/>
    </row>
    <row r="98" spans="1:34" ht="38.25">
      <c r="A98" s="437"/>
      <c r="B98" s="475"/>
      <c r="C98" s="323" t="s">
        <v>62</v>
      </c>
      <c r="D98" s="323"/>
      <c r="E98" s="323"/>
      <c r="F98" s="371" t="s">
        <v>275</v>
      </c>
      <c r="G98" s="339" t="s">
        <v>273</v>
      </c>
      <c r="H98" s="339"/>
      <c r="I98" s="339"/>
      <c r="J98" s="339" t="s">
        <v>288</v>
      </c>
      <c r="K98" s="339"/>
      <c r="L98" s="339"/>
      <c r="M98" s="339" t="s">
        <v>486</v>
      </c>
      <c r="N98" s="338"/>
      <c r="O98" s="338"/>
      <c r="P98" s="339"/>
      <c r="Q98" s="339"/>
      <c r="R98" s="338"/>
      <c r="S98" s="338"/>
      <c r="T98" s="338"/>
      <c r="U98" s="338">
        <v>0</v>
      </c>
      <c r="V98" s="338"/>
      <c r="W98" s="338"/>
      <c r="X98" s="338"/>
      <c r="Y98" s="338"/>
      <c r="Z98" s="353"/>
      <c r="AA98" s="353"/>
      <c r="AB98" s="353"/>
      <c r="AC98" s="353"/>
      <c r="AD98" s="353"/>
      <c r="AE98" s="312"/>
      <c r="AF98" s="312"/>
      <c r="AG98" s="312"/>
      <c r="AH98" s="338"/>
    </row>
    <row r="99" spans="1:34" ht="38.25" hidden="1">
      <c r="A99" s="437"/>
      <c r="B99" s="323" t="s">
        <v>373</v>
      </c>
      <c r="C99" s="475"/>
      <c r="D99" s="475"/>
      <c r="E99" s="323"/>
      <c r="F99" s="371"/>
      <c r="G99" s="339"/>
      <c r="H99" s="339"/>
      <c r="I99" s="339"/>
      <c r="J99" s="339"/>
      <c r="K99" s="339"/>
      <c r="L99" s="339"/>
      <c r="M99" s="339"/>
      <c r="N99" s="338"/>
      <c r="O99" s="338"/>
      <c r="P99" s="339"/>
      <c r="Q99" s="339"/>
      <c r="R99" s="338"/>
      <c r="S99" s="338"/>
      <c r="T99" s="338"/>
      <c r="U99" s="338">
        <v>0</v>
      </c>
      <c r="V99" s="338"/>
      <c r="W99" s="338"/>
      <c r="X99" s="338"/>
      <c r="Y99" s="338"/>
      <c r="Z99" s="353"/>
      <c r="AA99" s="353"/>
      <c r="AB99" s="353"/>
      <c r="AC99" s="353"/>
      <c r="AD99" s="353"/>
      <c r="AE99" s="312"/>
      <c r="AF99" s="312"/>
      <c r="AG99" s="312"/>
      <c r="AH99" s="338"/>
    </row>
    <row r="100" spans="1:34" ht="38.25" outlineLevel="1">
      <c r="A100" s="437"/>
      <c r="B100" s="323" t="s">
        <v>767</v>
      </c>
      <c r="C100" s="323" t="s">
        <v>374</v>
      </c>
      <c r="D100" s="323" t="s">
        <v>708</v>
      </c>
      <c r="E100" s="323"/>
      <c r="F100" s="371" t="s">
        <v>275</v>
      </c>
      <c r="G100" s="339" t="s">
        <v>273</v>
      </c>
      <c r="H100" s="339"/>
      <c r="I100" s="339"/>
      <c r="J100" s="339" t="s">
        <v>286</v>
      </c>
      <c r="K100" s="339"/>
      <c r="L100" s="339"/>
      <c r="M100" s="339" t="s">
        <v>486</v>
      </c>
      <c r="N100" s="338"/>
      <c r="O100" s="338"/>
      <c r="P100" s="339"/>
      <c r="Q100" s="339"/>
      <c r="R100" s="338"/>
      <c r="S100" s="338"/>
      <c r="T100" s="338"/>
      <c r="U100" s="338">
        <v>0</v>
      </c>
      <c r="V100" s="338"/>
      <c r="W100" s="338"/>
      <c r="X100" s="338"/>
      <c r="Y100" s="338"/>
      <c r="Z100" s="353"/>
      <c r="AA100" s="353"/>
      <c r="AB100" s="353"/>
      <c r="AC100" s="353"/>
      <c r="AD100" s="353"/>
      <c r="AE100" s="312"/>
      <c r="AF100" s="312"/>
      <c r="AG100" s="312"/>
      <c r="AH100" s="338"/>
    </row>
    <row r="101" spans="1:34" ht="25.5" outlineLevel="1">
      <c r="A101" s="440"/>
      <c r="B101" s="409"/>
      <c r="C101" s="409" t="s">
        <v>522</v>
      </c>
      <c r="D101" s="409"/>
      <c r="E101" s="410"/>
      <c r="F101" s="411" t="s">
        <v>275</v>
      </c>
      <c r="G101" s="412"/>
      <c r="H101" s="412"/>
      <c r="I101" s="412"/>
      <c r="J101" s="412" t="s">
        <v>288</v>
      </c>
      <c r="K101" s="411" t="s">
        <v>263</v>
      </c>
      <c r="L101" s="412"/>
      <c r="M101" s="412" t="s">
        <v>483</v>
      </c>
      <c r="N101" s="412"/>
      <c r="O101" s="412"/>
      <c r="P101" s="412"/>
      <c r="Q101" s="412"/>
      <c r="R101" s="412"/>
      <c r="S101" s="412"/>
      <c r="T101" s="412"/>
      <c r="U101" s="412">
        <v>0</v>
      </c>
      <c r="V101" s="412"/>
      <c r="W101" s="412"/>
      <c r="X101" s="412"/>
      <c r="Y101" s="412"/>
      <c r="Z101" s="413"/>
      <c r="AA101" s="413"/>
      <c r="AB101" s="413"/>
      <c r="AC101" s="413"/>
      <c r="AD101" s="413"/>
      <c r="AE101" s="408"/>
      <c r="AF101" s="408"/>
      <c r="AG101" s="408"/>
      <c r="AH101" s="412"/>
    </row>
    <row r="102" spans="1:34" ht="63.75" outlineLevel="1">
      <c r="A102" s="437"/>
      <c r="B102" s="395"/>
      <c r="C102" s="323" t="s">
        <v>54</v>
      </c>
      <c r="D102" s="323"/>
      <c r="E102" s="323"/>
      <c r="F102" s="371" t="s">
        <v>275</v>
      </c>
      <c r="G102" s="339"/>
      <c r="H102" s="339"/>
      <c r="I102" s="339"/>
      <c r="J102" s="339" t="s">
        <v>768</v>
      </c>
      <c r="K102" s="339" t="s">
        <v>618</v>
      </c>
      <c r="L102" s="339"/>
      <c r="M102" s="339" t="s">
        <v>486</v>
      </c>
      <c r="N102" s="338"/>
      <c r="O102" s="338"/>
      <c r="P102" s="339"/>
      <c r="Q102" s="339"/>
      <c r="R102" s="338"/>
      <c r="S102" s="338"/>
      <c r="T102" s="338"/>
      <c r="U102" s="338">
        <v>0</v>
      </c>
      <c r="V102" s="338"/>
      <c r="W102" s="338"/>
      <c r="X102" s="338"/>
      <c r="Y102" s="338"/>
      <c r="Z102" s="353"/>
      <c r="AA102" s="353"/>
      <c r="AB102" s="353"/>
      <c r="AC102" s="353"/>
      <c r="AD102" s="353"/>
      <c r="AE102" s="312"/>
      <c r="AF102" s="312"/>
      <c r="AG102" s="312"/>
      <c r="AH102" s="338"/>
    </row>
    <row r="103" spans="1:34" ht="38.25" hidden="1" outlineLevel="1">
      <c r="A103" s="437"/>
      <c r="B103" s="395"/>
      <c r="C103" s="323" t="s">
        <v>458</v>
      </c>
      <c r="D103" s="323"/>
      <c r="E103" s="323"/>
      <c r="F103" s="371" t="s">
        <v>275</v>
      </c>
      <c r="G103" s="339" t="s">
        <v>273</v>
      </c>
      <c r="H103" s="339"/>
      <c r="I103" s="339"/>
      <c r="J103" s="339" t="s">
        <v>288</v>
      </c>
      <c r="K103" s="339" t="s">
        <v>459</v>
      </c>
      <c r="L103" s="339"/>
      <c r="M103" s="339" t="s">
        <v>486</v>
      </c>
      <c r="N103" s="338"/>
      <c r="O103" s="338"/>
      <c r="P103" s="339"/>
      <c r="Q103" s="339"/>
      <c r="R103" s="338"/>
      <c r="S103" s="338"/>
      <c r="T103" s="338"/>
      <c r="U103" s="338">
        <v>0</v>
      </c>
      <c r="V103" s="338"/>
      <c r="W103" s="338"/>
      <c r="X103" s="338"/>
      <c r="Y103" s="338"/>
      <c r="Z103" s="353"/>
      <c r="AA103" s="353"/>
      <c r="AB103" s="353"/>
      <c r="AC103" s="353"/>
      <c r="AD103" s="353"/>
      <c r="AE103" s="312"/>
      <c r="AF103" s="312"/>
      <c r="AG103" s="312"/>
      <c r="AH103" s="338"/>
    </row>
    <row r="104" spans="1:34" ht="51" outlineLevel="1">
      <c r="A104" s="437"/>
      <c r="C104" s="323" t="s">
        <v>55</v>
      </c>
      <c r="D104" s="323"/>
      <c r="E104" s="323"/>
      <c r="F104" s="371" t="s">
        <v>275</v>
      </c>
      <c r="G104" s="339" t="s">
        <v>273</v>
      </c>
      <c r="H104" s="339"/>
      <c r="I104" s="339"/>
      <c r="J104" s="339" t="s">
        <v>288</v>
      </c>
      <c r="K104" s="339" t="s">
        <v>459</v>
      </c>
      <c r="L104" s="339"/>
      <c r="M104" s="339" t="s">
        <v>486</v>
      </c>
      <c r="N104" s="338"/>
      <c r="O104" s="338"/>
      <c r="P104" s="339"/>
      <c r="Q104" s="339"/>
      <c r="R104" s="338"/>
      <c r="S104" s="338"/>
      <c r="T104" s="338"/>
      <c r="U104" s="338">
        <v>0</v>
      </c>
      <c r="V104" s="338"/>
      <c r="W104" s="338"/>
      <c r="X104" s="338"/>
      <c r="Y104" s="338"/>
      <c r="Z104" s="353"/>
      <c r="AA104" s="353"/>
      <c r="AB104" s="353"/>
      <c r="AC104" s="353"/>
      <c r="AD104" s="353"/>
      <c r="AE104" s="312"/>
      <c r="AF104" s="312"/>
      <c r="AG104" s="312"/>
      <c r="AH104" s="338"/>
    </row>
    <row r="105" spans="1:34" ht="25.5" hidden="1">
      <c r="A105" s="437"/>
      <c r="B105" s="323" t="s">
        <v>388</v>
      </c>
      <c r="C105" s="323" t="s">
        <v>389</v>
      </c>
      <c r="D105" s="323"/>
      <c r="E105" s="323"/>
      <c r="F105" s="371" t="s">
        <v>275</v>
      </c>
      <c r="G105" s="339" t="s">
        <v>273</v>
      </c>
      <c r="H105" s="339"/>
      <c r="I105" s="339"/>
      <c r="J105" s="339" t="s">
        <v>284</v>
      </c>
      <c r="K105" s="339"/>
      <c r="L105" s="339"/>
      <c r="M105" s="339" t="s">
        <v>486</v>
      </c>
      <c r="N105" s="338"/>
      <c r="O105" s="338"/>
      <c r="P105" s="339"/>
      <c r="Q105" s="339"/>
      <c r="R105" s="338"/>
      <c r="S105" s="338"/>
      <c r="T105" s="338"/>
      <c r="U105" s="338">
        <v>0</v>
      </c>
      <c r="V105" s="338"/>
      <c r="W105" s="338"/>
      <c r="X105" s="338"/>
      <c r="Y105" s="338"/>
      <c r="Z105" s="353"/>
      <c r="AA105" s="353"/>
      <c r="AB105" s="353"/>
      <c r="AC105" s="353"/>
      <c r="AD105" s="353"/>
      <c r="AE105" s="312"/>
      <c r="AF105" s="312"/>
      <c r="AG105" s="312"/>
      <c r="AH105" s="338"/>
    </row>
    <row r="106" spans="1:34" ht="25.5" hidden="1">
      <c r="A106" s="437"/>
      <c r="B106" s="323" t="s">
        <v>573</v>
      </c>
      <c r="C106" s="323" t="s">
        <v>574</v>
      </c>
      <c r="D106" s="323"/>
      <c r="E106" s="323"/>
      <c r="F106" s="371" t="s">
        <v>275</v>
      </c>
      <c r="G106" s="339" t="s">
        <v>273</v>
      </c>
      <c r="H106" s="339"/>
      <c r="I106" s="339"/>
      <c r="J106" s="339" t="s">
        <v>283</v>
      </c>
      <c r="K106" s="339" t="s">
        <v>263</v>
      </c>
      <c r="L106" s="339"/>
      <c r="M106" s="339" t="s">
        <v>486</v>
      </c>
      <c r="N106" s="338"/>
      <c r="O106" s="338"/>
      <c r="P106" s="339"/>
      <c r="Q106" s="339"/>
      <c r="R106" s="338"/>
      <c r="S106" s="338"/>
      <c r="T106" s="338"/>
      <c r="U106" s="338">
        <v>0</v>
      </c>
      <c r="V106" s="338"/>
      <c r="W106" s="338"/>
      <c r="X106" s="338"/>
      <c r="Y106" s="338"/>
      <c r="Z106" s="353"/>
      <c r="AA106" s="353"/>
      <c r="AB106" s="353"/>
      <c r="AC106" s="353"/>
      <c r="AD106" s="353"/>
      <c r="AE106" s="312"/>
      <c r="AF106" s="312"/>
      <c r="AG106" s="312"/>
      <c r="AH106" s="338"/>
    </row>
    <row r="107" spans="1:34" ht="38.25">
      <c r="A107" s="437"/>
      <c r="B107" s="323" t="s">
        <v>770</v>
      </c>
      <c r="C107" s="323" t="s">
        <v>444</v>
      </c>
      <c r="D107" s="323" t="s">
        <v>708</v>
      </c>
      <c r="E107" s="323"/>
      <c r="F107" s="371" t="s">
        <v>275</v>
      </c>
      <c r="G107" s="339" t="s">
        <v>273</v>
      </c>
      <c r="H107" s="339"/>
      <c r="I107" s="339"/>
      <c r="J107" s="339" t="s">
        <v>288</v>
      </c>
      <c r="K107" s="339" t="s">
        <v>445</v>
      </c>
      <c r="L107" s="339"/>
      <c r="M107" s="339" t="s">
        <v>486</v>
      </c>
      <c r="N107" s="338"/>
      <c r="O107" s="338"/>
      <c r="P107" s="339"/>
      <c r="Q107" s="339"/>
      <c r="R107" s="338"/>
      <c r="S107" s="338"/>
      <c r="T107" s="338"/>
      <c r="U107" s="338">
        <v>0</v>
      </c>
      <c r="V107" s="338"/>
      <c r="W107" s="338"/>
      <c r="X107" s="338"/>
      <c r="Y107" s="338"/>
      <c r="Z107" s="353"/>
      <c r="AA107" s="353"/>
      <c r="AB107" s="353"/>
      <c r="AC107" s="353"/>
      <c r="AD107" s="353"/>
      <c r="AE107" s="312"/>
      <c r="AF107" s="312"/>
      <c r="AG107" s="312"/>
      <c r="AH107" s="338"/>
    </row>
    <row r="108" spans="1:34" ht="38.25">
      <c r="A108" s="437"/>
      <c r="B108" s="323"/>
      <c r="C108" s="323" t="s">
        <v>771</v>
      </c>
      <c r="D108" s="323"/>
      <c r="E108" s="323"/>
      <c r="F108" s="371" t="s">
        <v>275</v>
      </c>
      <c r="G108" s="339" t="s">
        <v>273</v>
      </c>
      <c r="H108" s="339"/>
      <c r="I108" s="339"/>
      <c r="J108" s="339" t="s">
        <v>285</v>
      </c>
      <c r="K108" s="339" t="s">
        <v>342</v>
      </c>
      <c r="L108" s="339"/>
      <c r="M108" s="339" t="s">
        <v>486</v>
      </c>
      <c r="N108" s="338"/>
      <c r="O108" s="338"/>
      <c r="P108" s="339"/>
      <c r="Q108" s="339"/>
      <c r="R108" s="338"/>
      <c r="S108" s="338"/>
      <c r="T108" s="338"/>
      <c r="U108" s="338">
        <v>0</v>
      </c>
      <c r="V108" s="338"/>
      <c r="W108" s="338"/>
      <c r="X108" s="338"/>
      <c r="Y108" s="338"/>
      <c r="Z108" s="353"/>
      <c r="AA108" s="353"/>
      <c r="AB108" s="353"/>
      <c r="AC108" s="353"/>
      <c r="AD108" s="353"/>
      <c r="AE108" s="312"/>
      <c r="AF108" s="312"/>
      <c r="AG108" s="312"/>
      <c r="AH108" s="338"/>
    </row>
    <row r="109" spans="1:34" ht="51">
      <c r="A109" s="437"/>
      <c r="B109" s="323"/>
      <c r="C109" s="498" t="s">
        <v>57</v>
      </c>
      <c r="D109" s="497" t="s">
        <v>772</v>
      </c>
      <c r="E109" s="323"/>
      <c r="F109" s="371" t="s">
        <v>275</v>
      </c>
      <c r="G109" s="339" t="s">
        <v>273</v>
      </c>
      <c r="H109" s="339"/>
      <c r="I109" s="339"/>
      <c r="J109" s="339" t="s">
        <v>285</v>
      </c>
      <c r="K109" s="339" t="s">
        <v>342</v>
      </c>
      <c r="L109" s="339"/>
      <c r="M109" s="339" t="s">
        <v>486</v>
      </c>
      <c r="N109" s="338"/>
      <c r="O109" s="338"/>
      <c r="P109" s="339"/>
      <c r="Q109" s="339"/>
      <c r="R109" s="338"/>
      <c r="S109" s="338"/>
      <c r="T109" s="338"/>
      <c r="U109" s="338">
        <v>0</v>
      </c>
      <c r="V109" s="338"/>
      <c r="W109" s="338"/>
      <c r="X109" s="338"/>
      <c r="Y109" s="338"/>
      <c r="Z109" s="353"/>
      <c r="AA109" s="353"/>
      <c r="AB109" s="353"/>
      <c r="AC109" s="353"/>
      <c r="AD109" s="353"/>
      <c r="AE109" s="312"/>
      <c r="AF109" s="312"/>
      <c r="AG109" s="312"/>
      <c r="AH109" s="338"/>
    </row>
    <row r="110" spans="1:34" s="447" customFormat="1" ht="63.75">
      <c r="A110" s="441">
        <v>15</v>
      </c>
      <c r="B110" s="488" t="s">
        <v>648</v>
      </c>
      <c r="C110" s="442" t="s">
        <v>773</v>
      </c>
      <c r="D110" s="442"/>
      <c r="E110" s="448"/>
      <c r="F110" s="443"/>
      <c r="G110" s="444"/>
      <c r="H110" s="444"/>
      <c r="I110" s="444"/>
      <c r="J110" s="444"/>
      <c r="K110" s="444"/>
      <c r="L110" s="444"/>
      <c r="M110" s="444"/>
      <c r="N110" s="444"/>
      <c r="O110" s="444"/>
      <c r="P110" s="444"/>
      <c r="Q110" s="444"/>
      <c r="R110" s="444"/>
      <c r="S110" s="444"/>
      <c r="T110" s="444"/>
      <c r="U110" s="444"/>
      <c r="V110" s="444"/>
      <c r="W110" s="444"/>
      <c r="X110" s="444"/>
      <c r="Y110" s="444"/>
      <c r="Z110" s="445"/>
      <c r="AA110" s="445"/>
      <c r="AB110" s="445"/>
      <c r="AC110" s="445"/>
      <c r="AD110" s="445"/>
      <c r="AE110" s="446"/>
      <c r="AF110" s="446"/>
      <c r="AG110" s="446"/>
      <c r="AH110" s="444"/>
    </row>
    <row r="111" spans="1:34" ht="51" outlineLevel="1">
      <c r="A111" s="437"/>
      <c r="B111" s="323" t="s">
        <v>454</v>
      </c>
      <c r="C111" s="323" t="s">
        <v>776</v>
      </c>
      <c r="D111" s="323" t="s">
        <v>778</v>
      </c>
      <c r="E111" s="327"/>
      <c r="F111" s="371" t="s">
        <v>275</v>
      </c>
      <c r="G111" s="338"/>
      <c r="H111" s="338"/>
      <c r="I111" s="338"/>
      <c r="J111" s="338" t="s">
        <v>288</v>
      </c>
      <c r="K111" s="339" t="s">
        <v>780</v>
      </c>
      <c r="L111" s="338"/>
      <c r="M111" s="339" t="s">
        <v>486</v>
      </c>
      <c r="N111" s="338"/>
      <c r="O111" s="338"/>
      <c r="P111" s="338"/>
      <c r="Q111" s="338"/>
      <c r="R111" s="338"/>
      <c r="S111" s="338"/>
      <c r="T111" s="338"/>
      <c r="U111" s="338">
        <v>0</v>
      </c>
      <c r="V111" s="338"/>
      <c r="W111" s="338"/>
      <c r="X111" s="338"/>
      <c r="Y111" s="338"/>
      <c r="Z111" s="353"/>
      <c r="AA111" s="353"/>
      <c r="AB111" s="353"/>
      <c r="AC111" s="353"/>
      <c r="AD111" s="353"/>
      <c r="AE111" s="312"/>
      <c r="AF111" s="312"/>
      <c r="AG111" s="312"/>
      <c r="AH111" s="338"/>
    </row>
    <row r="112" spans="1:34" ht="38.25" outlineLevel="1">
      <c r="A112" s="437"/>
      <c r="B112" s="323"/>
      <c r="C112" s="323" t="s">
        <v>774</v>
      </c>
      <c r="D112" s="323"/>
      <c r="E112" s="327"/>
      <c r="F112" s="371" t="s">
        <v>275</v>
      </c>
      <c r="G112" s="338"/>
      <c r="H112" s="338"/>
      <c r="I112" s="338"/>
      <c r="J112" s="338" t="s">
        <v>288</v>
      </c>
      <c r="K112" s="339" t="s">
        <v>263</v>
      </c>
      <c r="L112" s="338"/>
      <c r="M112" s="339" t="s">
        <v>486</v>
      </c>
      <c r="N112" s="338"/>
      <c r="O112" s="338"/>
      <c r="P112" s="338"/>
      <c r="Q112" s="338"/>
      <c r="R112" s="338"/>
      <c r="S112" s="338"/>
      <c r="T112" s="338"/>
      <c r="U112" s="338">
        <v>0</v>
      </c>
      <c r="V112" s="338"/>
      <c r="W112" s="338"/>
      <c r="X112" s="338"/>
      <c r="Y112" s="338"/>
      <c r="Z112" s="353"/>
      <c r="AA112" s="353"/>
      <c r="AB112" s="353"/>
      <c r="AC112" s="353"/>
      <c r="AD112" s="353"/>
      <c r="AE112" s="312"/>
      <c r="AF112" s="312"/>
      <c r="AG112" s="312"/>
      <c r="AH112" s="338"/>
    </row>
    <row r="113" spans="1:39" ht="38.25" outlineLevel="1">
      <c r="A113" s="437"/>
      <c r="B113" s="323"/>
      <c r="C113" s="323" t="s">
        <v>775</v>
      </c>
      <c r="D113" s="323"/>
      <c r="E113" s="327"/>
      <c r="F113" s="371" t="s">
        <v>275</v>
      </c>
      <c r="G113" s="338"/>
      <c r="H113" s="338"/>
      <c r="I113" s="338"/>
      <c r="J113" s="338" t="s">
        <v>288</v>
      </c>
      <c r="K113" s="339" t="s">
        <v>780</v>
      </c>
      <c r="L113" s="338"/>
      <c r="M113" s="339" t="s">
        <v>486</v>
      </c>
      <c r="N113" s="338"/>
      <c r="O113" s="338"/>
      <c r="P113" s="338"/>
      <c r="Q113" s="338"/>
      <c r="R113" s="338"/>
      <c r="S113" s="338"/>
      <c r="T113" s="338"/>
      <c r="U113" s="338">
        <v>0</v>
      </c>
      <c r="V113" s="338"/>
      <c r="W113" s="338"/>
      <c r="X113" s="338"/>
      <c r="Y113" s="338"/>
      <c r="Z113" s="353"/>
      <c r="AA113" s="353"/>
      <c r="AB113" s="353"/>
      <c r="AC113" s="353"/>
      <c r="AD113" s="353"/>
      <c r="AE113" s="312"/>
      <c r="AF113" s="312"/>
      <c r="AG113" s="312"/>
      <c r="AH113" s="338"/>
    </row>
    <row r="114" spans="1:39" outlineLevel="1">
      <c r="A114" s="437"/>
      <c r="B114" s="323"/>
      <c r="C114" s="323" t="s">
        <v>777</v>
      </c>
      <c r="D114" s="323"/>
      <c r="E114" s="327"/>
      <c r="F114" s="371" t="s">
        <v>275</v>
      </c>
      <c r="G114" s="338" t="s">
        <v>273</v>
      </c>
      <c r="H114" s="338"/>
      <c r="I114" s="338"/>
      <c r="J114" s="338" t="s">
        <v>288</v>
      </c>
      <c r="K114" s="339" t="s">
        <v>744</v>
      </c>
      <c r="L114" s="338"/>
      <c r="M114" s="339" t="s">
        <v>486</v>
      </c>
      <c r="N114" s="338"/>
      <c r="O114" s="338"/>
      <c r="P114" s="338"/>
      <c r="Q114" s="338"/>
      <c r="R114" s="338"/>
      <c r="S114" s="338"/>
      <c r="T114" s="338"/>
      <c r="U114" s="338">
        <v>0</v>
      </c>
      <c r="V114" s="338"/>
      <c r="W114" s="338"/>
      <c r="X114" s="338"/>
      <c r="Y114" s="338"/>
      <c r="Z114" s="353"/>
      <c r="AA114" s="353"/>
      <c r="AB114" s="353"/>
      <c r="AC114" s="353"/>
      <c r="AD114" s="353"/>
      <c r="AE114" s="312"/>
      <c r="AF114" s="312"/>
      <c r="AG114" s="312"/>
      <c r="AH114" s="338"/>
    </row>
    <row r="115" spans="1:39" ht="38.25">
      <c r="A115" s="437"/>
      <c r="B115" s="323" t="s">
        <v>60</v>
      </c>
      <c r="C115" s="323" t="s">
        <v>456</v>
      </c>
      <c r="D115" s="323"/>
      <c r="E115" s="327"/>
      <c r="F115" s="371" t="s">
        <v>275</v>
      </c>
      <c r="G115" s="338" t="s">
        <v>273</v>
      </c>
      <c r="H115" s="338"/>
      <c r="I115" s="338"/>
      <c r="J115" s="338" t="s">
        <v>288</v>
      </c>
      <c r="K115" s="339" t="s">
        <v>781</v>
      </c>
      <c r="L115" s="338"/>
      <c r="M115" s="339" t="s">
        <v>486</v>
      </c>
      <c r="N115" s="338"/>
      <c r="O115" s="338"/>
      <c r="P115" s="338"/>
      <c r="Q115" s="338"/>
      <c r="R115" s="338"/>
      <c r="S115" s="338"/>
      <c r="T115" s="338"/>
      <c r="U115" s="338">
        <v>0</v>
      </c>
      <c r="V115" s="338"/>
      <c r="W115" s="338"/>
      <c r="X115" s="338"/>
      <c r="Y115" s="338"/>
      <c r="Z115" s="353"/>
      <c r="AA115" s="353"/>
      <c r="AB115" s="353"/>
      <c r="AC115" s="353"/>
      <c r="AD115" s="353"/>
      <c r="AE115" s="312"/>
      <c r="AF115" s="312"/>
      <c r="AG115" s="312"/>
      <c r="AH115" s="338"/>
    </row>
    <row r="116" spans="1:39" ht="51">
      <c r="A116" s="437"/>
      <c r="B116" s="323"/>
      <c r="C116" s="323" t="s">
        <v>779</v>
      </c>
      <c r="D116" s="323"/>
      <c r="E116" s="323"/>
      <c r="F116" s="371" t="s">
        <v>275</v>
      </c>
      <c r="G116" s="339" t="s">
        <v>273</v>
      </c>
      <c r="H116" s="339"/>
      <c r="I116" s="339"/>
      <c r="J116" s="339" t="s">
        <v>284</v>
      </c>
      <c r="K116" s="339" t="s">
        <v>782</v>
      </c>
      <c r="L116" s="339"/>
      <c r="M116" s="339" t="s">
        <v>486</v>
      </c>
      <c r="N116" s="338"/>
      <c r="O116" s="338"/>
      <c r="P116" s="339"/>
      <c r="Q116" s="339"/>
      <c r="R116" s="338"/>
      <c r="S116" s="338"/>
      <c r="T116" s="338"/>
      <c r="U116" s="338">
        <v>0</v>
      </c>
      <c r="V116" s="338"/>
      <c r="W116" s="338"/>
      <c r="X116" s="338"/>
      <c r="Y116" s="338"/>
      <c r="Z116" s="353"/>
      <c r="AA116" s="353"/>
      <c r="AB116" s="353"/>
      <c r="AC116" s="353"/>
      <c r="AD116" s="353"/>
      <c r="AE116" s="312"/>
      <c r="AF116" s="312"/>
      <c r="AG116" s="312"/>
      <c r="AH116" s="338"/>
    </row>
    <row r="117" spans="1:39">
      <c r="A117" s="437"/>
      <c r="B117" s="323"/>
      <c r="C117" s="323"/>
      <c r="D117" s="323"/>
      <c r="E117" s="327"/>
      <c r="F117" s="371"/>
      <c r="G117" s="338"/>
      <c r="H117" s="338"/>
      <c r="I117" s="339"/>
      <c r="J117" s="338"/>
      <c r="K117" s="339"/>
      <c r="L117" s="339"/>
      <c r="M117" s="338"/>
      <c r="N117" s="338"/>
      <c r="O117" s="338"/>
      <c r="P117" s="339"/>
      <c r="Q117" s="339"/>
      <c r="R117" s="338"/>
      <c r="S117" s="338"/>
      <c r="T117" s="338"/>
      <c r="U117" s="337"/>
      <c r="V117" s="338"/>
      <c r="W117" s="338"/>
      <c r="X117" s="338"/>
      <c r="Y117" s="338"/>
      <c r="Z117" s="353"/>
      <c r="AA117" s="353"/>
      <c r="AB117" s="353"/>
      <c r="AC117" s="353"/>
      <c r="AD117" s="353"/>
      <c r="AE117" s="312"/>
      <c r="AF117" s="312"/>
      <c r="AG117" s="312"/>
      <c r="AH117" s="338"/>
    </row>
    <row r="118" spans="1:39" ht="12.75">
      <c r="A118" s="486" t="s">
        <v>235</v>
      </c>
      <c r="B118" s="322"/>
      <c r="C118" s="322"/>
      <c r="D118" s="322"/>
      <c r="E118" s="322"/>
      <c r="F118" s="370"/>
      <c r="G118" s="336"/>
      <c r="H118" s="336"/>
      <c r="I118" s="336"/>
      <c r="J118" s="336"/>
      <c r="K118" s="336"/>
      <c r="L118" s="336"/>
      <c r="M118" s="336"/>
      <c r="N118" s="336"/>
      <c r="O118" s="336"/>
      <c r="P118" s="336"/>
      <c r="Q118" s="336"/>
      <c r="R118" s="336"/>
      <c r="S118" s="336"/>
      <c r="T118" s="336"/>
      <c r="U118" s="336"/>
      <c r="V118" s="336"/>
      <c r="W118" s="336"/>
      <c r="X118" s="336"/>
      <c r="Y118" s="336"/>
      <c r="Z118" s="354"/>
      <c r="AA118" s="354"/>
      <c r="AB118" s="354"/>
      <c r="AC118" s="354"/>
      <c r="AD118" s="354"/>
      <c r="AE118" s="314"/>
      <c r="AF118" s="314"/>
      <c r="AG118" s="314"/>
      <c r="AH118" s="487"/>
    </row>
    <row r="119" spans="1:39">
      <c r="A119" s="437"/>
      <c r="B119" s="323"/>
      <c r="C119" s="323"/>
      <c r="D119" s="323"/>
      <c r="E119" s="327"/>
      <c r="F119" s="371"/>
      <c r="G119" s="337"/>
      <c r="H119" s="337"/>
      <c r="I119" s="339"/>
      <c r="J119" s="338"/>
      <c r="K119" s="339"/>
      <c r="L119" s="339"/>
      <c r="M119" s="338"/>
      <c r="N119" s="338"/>
      <c r="O119" s="338"/>
      <c r="P119" s="339"/>
      <c r="Q119" s="339"/>
      <c r="R119" s="338"/>
      <c r="S119" s="338"/>
      <c r="T119" s="338"/>
      <c r="U119" s="337"/>
      <c r="V119" s="338"/>
      <c r="W119" s="338"/>
      <c r="X119" s="338"/>
      <c r="Y119" s="338"/>
      <c r="Z119" s="353"/>
      <c r="AA119" s="353"/>
      <c r="AB119" s="353"/>
      <c r="AC119" s="353"/>
      <c r="AD119" s="353"/>
      <c r="AE119" s="312"/>
      <c r="AF119" s="312"/>
      <c r="AG119" s="312"/>
      <c r="AH119" s="338"/>
    </row>
    <row r="120" spans="1:39" s="352" customFormat="1" ht="25.5">
      <c r="A120" s="437"/>
      <c r="B120" s="323" t="s">
        <v>322</v>
      </c>
      <c r="C120" s="323" t="s">
        <v>783</v>
      </c>
      <c r="D120" s="323"/>
      <c r="E120" s="323"/>
      <c r="F120" s="371" t="s">
        <v>275</v>
      </c>
      <c r="G120" s="339" t="s">
        <v>273</v>
      </c>
      <c r="H120" s="339"/>
      <c r="I120" s="339"/>
      <c r="J120" s="339" t="s">
        <v>283</v>
      </c>
      <c r="K120" s="339" t="s">
        <v>263</v>
      </c>
      <c r="L120" s="339"/>
      <c r="M120" s="339" t="s">
        <v>486</v>
      </c>
      <c r="N120" s="339"/>
      <c r="O120" s="339"/>
      <c r="P120" s="339"/>
      <c r="Q120" s="339"/>
      <c r="R120" s="339" t="s">
        <v>296</v>
      </c>
      <c r="S120" s="339">
        <v>2010</v>
      </c>
      <c r="T120" s="339"/>
      <c r="U120" s="338">
        <v>0</v>
      </c>
      <c r="V120" s="339" t="s">
        <v>324</v>
      </c>
      <c r="W120" s="339"/>
      <c r="X120" s="338"/>
      <c r="Y120" s="339"/>
      <c r="Z120" s="353">
        <f>AA120+AB120</f>
        <v>635</v>
      </c>
      <c r="AA120" s="356"/>
      <c r="AB120" s="356">
        <v>635</v>
      </c>
      <c r="AC120" s="356"/>
      <c r="AD120" s="356"/>
      <c r="AE120" s="351"/>
      <c r="AF120" s="351"/>
      <c r="AG120" s="351"/>
      <c r="AH120" s="339"/>
    </row>
    <row r="121" spans="1:39" s="352" customFormat="1" ht="38.25">
      <c r="A121" s="437"/>
      <c r="B121" s="323"/>
      <c r="C121" s="323" t="s">
        <v>784</v>
      </c>
      <c r="D121" s="323" t="s">
        <v>785</v>
      </c>
      <c r="E121" s="323"/>
      <c r="F121" s="371" t="s">
        <v>275</v>
      </c>
      <c r="G121" s="339" t="s">
        <v>273</v>
      </c>
      <c r="H121" s="339"/>
      <c r="I121" s="339"/>
      <c r="J121" s="339" t="s">
        <v>283</v>
      </c>
      <c r="K121" s="339" t="s">
        <v>263</v>
      </c>
      <c r="L121" s="339"/>
      <c r="M121" s="339" t="s">
        <v>486</v>
      </c>
      <c r="N121" s="339"/>
      <c r="O121" s="339"/>
      <c r="P121" s="339"/>
      <c r="Q121" s="339"/>
      <c r="R121" s="339" t="s">
        <v>296</v>
      </c>
      <c r="S121" s="339">
        <v>2010</v>
      </c>
      <c r="T121" s="339"/>
      <c r="U121" s="338">
        <v>0</v>
      </c>
      <c r="V121" s="339" t="s">
        <v>324</v>
      </c>
      <c r="W121" s="339"/>
      <c r="X121" s="338"/>
      <c r="Y121" s="339"/>
      <c r="Z121" s="353">
        <f>AA121+AB121</f>
        <v>635</v>
      </c>
      <c r="AA121" s="356"/>
      <c r="AB121" s="356">
        <v>635</v>
      </c>
      <c r="AC121" s="356"/>
      <c r="AD121" s="356"/>
      <c r="AE121" s="351"/>
      <c r="AF121" s="351"/>
      <c r="AG121" s="351"/>
      <c r="AH121" s="339"/>
    </row>
    <row r="122" spans="1:39" ht="18.75" thickBot="1">
      <c r="A122" s="437"/>
      <c r="B122" s="323"/>
      <c r="C122" s="323"/>
      <c r="D122" s="323"/>
      <c r="E122" s="327"/>
      <c r="F122" s="371"/>
      <c r="G122" s="338"/>
      <c r="H122" s="338"/>
      <c r="I122" s="339"/>
      <c r="J122" s="338"/>
      <c r="K122" s="339"/>
      <c r="L122" s="339"/>
      <c r="M122" s="338"/>
      <c r="N122" s="338"/>
      <c r="O122" s="338"/>
      <c r="P122" s="339"/>
      <c r="Q122" s="339"/>
      <c r="R122" s="338"/>
      <c r="S122" s="338"/>
      <c r="T122" s="338"/>
      <c r="U122" s="337"/>
      <c r="V122" s="338"/>
      <c r="W122" s="338"/>
      <c r="X122" s="338"/>
      <c r="Y122" s="338"/>
      <c r="Z122" s="353"/>
      <c r="AA122" s="353"/>
      <c r="AB122" s="353"/>
      <c r="AC122" s="353"/>
      <c r="AD122" s="353"/>
      <c r="AE122" s="312"/>
      <c r="AF122" s="312"/>
      <c r="AG122" s="312"/>
      <c r="AH122" s="338"/>
    </row>
    <row r="123" spans="1:39" s="49" customFormat="1" ht="16.5" thickTop="1">
      <c r="A123" s="484" t="s">
        <v>656</v>
      </c>
      <c r="B123" s="321"/>
      <c r="C123" s="321"/>
      <c r="D123" s="321"/>
      <c r="E123" s="321"/>
      <c r="F123" s="369"/>
      <c r="G123" s="335"/>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09"/>
      <c r="AF123" s="310"/>
      <c r="AG123" s="311"/>
      <c r="AH123" s="485"/>
      <c r="AI123" s="376" t="s">
        <v>493</v>
      </c>
      <c r="AJ123" s="376"/>
      <c r="AK123" s="376"/>
      <c r="AL123" s="376"/>
      <c r="AM123" s="376"/>
    </row>
    <row r="124" spans="1:39">
      <c r="A124" s="437"/>
      <c r="B124" s="323"/>
      <c r="C124" s="324"/>
      <c r="D124" s="324"/>
      <c r="E124" s="327"/>
      <c r="F124" s="371"/>
      <c r="G124" s="338"/>
      <c r="H124" s="338"/>
      <c r="I124" s="338"/>
      <c r="J124" s="338"/>
      <c r="K124" s="338"/>
      <c r="L124" s="338"/>
      <c r="M124" s="338"/>
      <c r="N124" s="338"/>
      <c r="O124" s="338"/>
      <c r="P124" s="339"/>
      <c r="Q124" s="338"/>
      <c r="R124" s="338"/>
      <c r="S124" s="338"/>
      <c r="T124" s="338"/>
      <c r="U124" s="337"/>
      <c r="V124" s="338"/>
      <c r="W124" s="338"/>
      <c r="X124" s="338"/>
      <c r="Y124" s="338"/>
      <c r="Z124" s="353"/>
      <c r="AA124" s="353"/>
      <c r="AB124" s="353"/>
      <c r="AC124" s="353"/>
      <c r="AD124" s="353"/>
      <c r="AE124" s="312"/>
      <c r="AF124" s="312"/>
      <c r="AG124" s="312"/>
      <c r="AH124" s="338"/>
    </row>
    <row r="125" spans="1:39" ht="12.75">
      <c r="A125" s="486" t="s">
        <v>704</v>
      </c>
      <c r="B125" s="322"/>
      <c r="C125" s="322"/>
      <c r="D125" s="322"/>
      <c r="E125" s="322"/>
      <c r="F125" s="370"/>
      <c r="G125" s="336"/>
      <c r="H125" s="336"/>
      <c r="I125" s="336"/>
      <c r="J125" s="336"/>
      <c r="K125" s="336"/>
      <c r="L125" s="336"/>
      <c r="M125" s="336"/>
      <c r="N125" s="336"/>
      <c r="O125" s="336"/>
      <c r="P125" s="336"/>
      <c r="Q125" s="336"/>
      <c r="R125" s="336"/>
      <c r="S125" s="336"/>
      <c r="T125" s="336"/>
      <c r="U125" s="336"/>
      <c r="V125" s="336"/>
      <c r="W125" s="336"/>
      <c r="X125" s="336"/>
      <c r="Y125" s="336"/>
      <c r="Z125" s="354"/>
      <c r="AA125" s="354"/>
      <c r="AB125" s="354"/>
      <c r="AC125" s="354"/>
      <c r="AD125" s="354"/>
      <c r="AE125" s="314"/>
      <c r="AF125" s="314"/>
      <c r="AG125" s="314"/>
      <c r="AH125" s="487"/>
    </row>
    <row r="126" spans="1:39">
      <c r="A126" s="437"/>
      <c r="B126" s="323"/>
      <c r="C126" s="324"/>
      <c r="D126" s="324"/>
      <c r="E126" s="327"/>
      <c r="F126" s="371"/>
      <c r="G126" s="337"/>
      <c r="H126" s="337"/>
      <c r="I126" s="338"/>
      <c r="J126" s="338"/>
      <c r="K126" s="338"/>
      <c r="L126" s="338"/>
      <c r="M126" s="338"/>
      <c r="N126" s="338"/>
      <c r="O126" s="338"/>
      <c r="P126" s="338"/>
      <c r="Q126" s="338"/>
      <c r="R126" s="338"/>
      <c r="S126" s="338"/>
      <c r="T126" s="338"/>
      <c r="U126" s="337"/>
      <c r="V126" s="338"/>
      <c r="W126" s="338"/>
      <c r="X126" s="338"/>
      <c r="Y126" s="338"/>
      <c r="Z126" s="353"/>
      <c r="AA126" s="353"/>
      <c r="AB126" s="353"/>
      <c r="AC126" s="353"/>
      <c r="AD126" s="353"/>
      <c r="AE126" s="312"/>
      <c r="AF126" s="312"/>
      <c r="AG126" s="312"/>
      <c r="AH126" s="338"/>
    </row>
    <row r="127" spans="1:39" ht="25.5">
      <c r="A127" s="437"/>
      <c r="B127" s="323" t="s">
        <v>790</v>
      </c>
      <c r="C127" s="323" t="s">
        <v>786</v>
      </c>
      <c r="D127" s="323"/>
      <c r="E127" s="327"/>
      <c r="F127" s="371" t="s">
        <v>275</v>
      </c>
      <c r="G127" s="338"/>
      <c r="H127" s="338"/>
      <c r="I127" s="339"/>
      <c r="J127" s="338"/>
      <c r="K127" s="338"/>
      <c r="L127" s="338"/>
      <c r="M127" s="338" t="s">
        <v>486</v>
      </c>
      <c r="N127" s="338"/>
      <c r="O127" s="338"/>
      <c r="P127" s="338"/>
      <c r="Q127" s="338"/>
      <c r="R127" s="338"/>
      <c r="S127" s="338"/>
      <c r="T127" s="338"/>
      <c r="U127" s="338">
        <v>0</v>
      </c>
      <c r="V127" s="338"/>
      <c r="W127" s="338"/>
      <c r="X127" s="338"/>
      <c r="Y127" s="338"/>
      <c r="Z127" s="353"/>
      <c r="AA127" s="353"/>
      <c r="AB127" s="353"/>
      <c r="AC127" s="353"/>
      <c r="AD127" s="353"/>
      <c r="AE127" s="312"/>
      <c r="AF127" s="312"/>
      <c r="AG127" s="312"/>
      <c r="AH127" s="338"/>
    </row>
    <row r="128" spans="1:39" ht="25.5">
      <c r="A128" s="437"/>
      <c r="B128" s="323" t="s">
        <v>793</v>
      </c>
      <c r="C128" s="323" t="s">
        <v>787</v>
      </c>
      <c r="D128" s="323"/>
      <c r="E128" s="327"/>
      <c r="F128" s="371" t="s">
        <v>275</v>
      </c>
      <c r="G128" s="338"/>
      <c r="H128" s="338"/>
      <c r="I128" s="339"/>
      <c r="J128" s="338"/>
      <c r="K128" s="338"/>
      <c r="L128" s="338"/>
      <c r="M128" s="338"/>
      <c r="N128" s="338"/>
      <c r="O128" s="338"/>
      <c r="P128" s="338"/>
      <c r="Q128" s="338"/>
      <c r="R128" s="338"/>
      <c r="S128" s="338"/>
      <c r="T128" s="338"/>
      <c r="U128" s="338">
        <v>0</v>
      </c>
      <c r="V128" s="338"/>
      <c r="W128" s="338"/>
      <c r="X128" s="338"/>
      <c r="Y128" s="338"/>
      <c r="Z128" s="353"/>
      <c r="AA128" s="353"/>
      <c r="AB128" s="353"/>
      <c r="AC128" s="353"/>
      <c r="AD128" s="353"/>
      <c r="AE128" s="312"/>
      <c r="AF128" s="312"/>
      <c r="AG128" s="312"/>
      <c r="AH128" s="338"/>
    </row>
    <row r="129" spans="1:34">
      <c r="A129" s="437"/>
      <c r="B129" s="323"/>
      <c r="C129" s="323" t="s">
        <v>788</v>
      </c>
      <c r="D129" s="323"/>
      <c r="E129" s="327"/>
      <c r="F129" s="371" t="s">
        <v>275</v>
      </c>
      <c r="G129" s="338"/>
      <c r="H129" s="338"/>
      <c r="I129" s="339"/>
      <c r="J129" s="338"/>
      <c r="K129" s="338"/>
      <c r="L129" s="338"/>
      <c r="M129" s="338"/>
      <c r="N129" s="338"/>
      <c r="O129" s="338"/>
      <c r="P129" s="338"/>
      <c r="Q129" s="338"/>
      <c r="R129" s="338"/>
      <c r="S129" s="338"/>
      <c r="T129" s="338"/>
      <c r="U129" s="338">
        <v>0</v>
      </c>
      <c r="V129" s="338"/>
      <c r="W129" s="338"/>
      <c r="X129" s="338"/>
      <c r="Y129" s="338"/>
      <c r="Z129" s="353"/>
      <c r="AA129" s="353"/>
      <c r="AB129" s="353"/>
      <c r="AC129" s="353"/>
      <c r="AD129" s="353"/>
      <c r="AE129" s="312"/>
      <c r="AF129" s="312"/>
      <c r="AG129" s="312"/>
      <c r="AH129" s="338"/>
    </row>
    <row r="130" spans="1:34" ht="51">
      <c r="A130" s="437"/>
      <c r="B130" s="323"/>
      <c r="C130" s="323" t="s">
        <v>776</v>
      </c>
      <c r="D130" s="323" t="s">
        <v>794</v>
      </c>
      <c r="E130" s="327"/>
      <c r="F130" s="371" t="s">
        <v>275</v>
      </c>
      <c r="G130" s="338"/>
      <c r="H130" s="338"/>
      <c r="I130" s="339"/>
      <c r="J130" s="338"/>
      <c r="K130" s="338"/>
      <c r="L130" s="338"/>
      <c r="M130" s="338"/>
      <c r="N130" s="338"/>
      <c r="O130" s="338"/>
      <c r="P130" s="338"/>
      <c r="Q130" s="338"/>
      <c r="R130" s="338"/>
      <c r="S130" s="338"/>
      <c r="T130" s="338"/>
      <c r="U130" s="338">
        <v>0</v>
      </c>
      <c r="V130" s="338"/>
      <c r="W130" s="338"/>
      <c r="X130" s="338"/>
      <c r="Y130" s="338"/>
      <c r="Z130" s="353"/>
      <c r="AA130" s="353"/>
      <c r="AB130" s="353"/>
      <c r="AC130" s="353"/>
      <c r="AD130" s="353"/>
      <c r="AE130" s="312"/>
      <c r="AF130" s="312"/>
      <c r="AG130" s="312"/>
      <c r="AH130" s="338"/>
    </row>
    <row r="131" spans="1:34" ht="51">
      <c r="A131" s="437"/>
      <c r="B131" s="323" t="s">
        <v>791</v>
      </c>
      <c r="C131" s="323" t="s">
        <v>789</v>
      </c>
      <c r="D131" s="323"/>
      <c r="E131" s="327"/>
      <c r="F131" s="371" t="s">
        <v>275</v>
      </c>
      <c r="G131" s="338"/>
      <c r="H131" s="338"/>
      <c r="I131" s="339"/>
      <c r="J131" s="338"/>
      <c r="K131" s="338"/>
      <c r="L131" s="338"/>
      <c r="M131" s="338"/>
      <c r="N131" s="338"/>
      <c r="O131" s="338"/>
      <c r="P131" s="338"/>
      <c r="Q131" s="338"/>
      <c r="R131" s="338"/>
      <c r="S131" s="338"/>
      <c r="T131" s="338"/>
      <c r="U131" s="338">
        <v>0</v>
      </c>
      <c r="V131" s="338"/>
      <c r="W131" s="338"/>
      <c r="X131" s="338"/>
      <c r="Y131" s="338"/>
      <c r="Z131" s="353"/>
      <c r="AA131" s="353"/>
      <c r="AB131" s="353"/>
      <c r="AC131" s="353"/>
      <c r="AD131" s="353"/>
      <c r="AE131" s="312"/>
      <c r="AF131" s="312"/>
      <c r="AG131" s="312"/>
      <c r="AH131" s="338"/>
    </row>
    <row r="132" spans="1:34">
      <c r="A132" s="437"/>
      <c r="B132" s="323"/>
      <c r="C132" s="323"/>
      <c r="D132" s="323"/>
      <c r="E132" s="327"/>
      <c r="F132" s="371"/>
      <c r="G132" s="338"/>
      <c r="H132" s="338"/>
      <c r="I132" s="339"/>
      <c r="J132" s="338"/>
      <c r="K132" s="338"/>
      <c r="L132" s="338"/>
      <c r="M132" s="338"/>
      <c r="N132" s="338"/>
      <c r="O132" s="338"/>
      <c r="P132" s="338"/>
      <c r="Q132" s="338"/>
      <c r="R132" s="338"/>
      <c r="S132" s="338"/>
      <c r="T132" s="338"/>
      <c r="U132" s="338">
        <v>0</v>
      </c>
      <c r="V132" s="338"/>
      <c r="W132" s="338"/>
      <c r="X132" s="338"/>
      <c r="Y132" s="338"/>
      <c r="Z132" s="353"/>
      <c r="AA132" s="353"/>
      <c r="AB132" s="353"/>
      <c r="AC132" s="353"/>
      <c r="AD132" s="353"/>
      <c r="AE132" s="312"/>
      <c r="AF132" s="312"/>
      <c r="AG132" s="312"/>
      <c r="AH132" s="338"/>
    </row>
    <row r="133" spans="1:34">
      <c r="A133" s="437"/>
      <c r="B133" s="323"/>
      <c r="C133" s="323"/>
      <c r="D133" s="323"/>
      <c r="E133" s="327"/>
      <c r="F133" s="371"/>
      <c r="G133" s="338"/>
      <c r="H133" s="338"/>
      <c r="I133" s="339"/>
      <c r="J133" s="338"/>
      <c r="K133" s="338"/>
      <c r="L133" s="338"/>
      <c r="M133" s="338"/>
      <c r="N133" s="338"/>
      <c r="O133" s="338"/>
      <c r="P133" s="338"/>
      <c r="Q133" s="338"/>
      <c r="R133" s="338"/>
      <c r="S133" s="338"/>
      <c r="T133" s="338"/>
      <c r="U133" s="338">
        <v>0</v>
      </c>
      <c r="V133" s="338"/>
      <c r="W133" s="338"/>
      <c r="X133" s="338"/>
      <c r="Y133" s="338"/>
      <c r="Z133" s="353"/>
      <c r="AA133" s="353"/>
      <c r="AB133" s="353"/>
      <c r="AC133" s="353"/>
      <c r="AD133" s="353"/>
      <c r="AE133" s="312"/>
      <c r="AF133" s="312"/>
      <c r="AG133" s="312"/>
      <c r="AH133" s="338"/>
    </row>
    <row r="134" spans="1:34">
      <c r="A134" s="437"/>
      <c r="B134" s="323"/>
      <c r="C134" s="324"/>
      <c r="D134" s="324"/>
      <c r="E134" s="327"/>
      <c r="F134" s="371"/>
      <c r="G134" s="337"/>
      <c r="H134" s="337"/>
      <c r="I134" s="339"/>
      <c r="J134" s="338"/>
      <c r="K134" s="338"/>
      <c r="L134" s="338"/>
      <c r="M134" s="338"/>
      <c r="N134" s="338"/>
      <c r="O134" s="338"/>
      <c r="P134" s="338"/>
      <c r="Q134" s="338"/>
      <c r="R134" s="338"/>
      <c r="S134" s="338"/>
      <c r="T134" s="338"/>
      <c r="U134" s="338">
        <v>0</v>
      </c>
      <c r="V134" s="338"/>
      <c r="W134" s="338"/>
      <c r="X134" s="338"/>
      <c r="Y134" s="338"/>
      <c r="Z134" s="353"/>
      <c r="AA134" s="353"/>
      <c r="AB134" s="353"/>
      <c r="AC134" s="353"/>
      <c r="AD134" s="353"/>
      <c r="AE134" s="312"/>
      <c r="AF134" s="312"/>
      <c r="AG134" s="312"/>
      <c r="AH134" s="338"/>
    </row>
    <row r="135" spans="1:34" ht="12.75">
      <c r="A135" s="486" t="s">
        <v>232</v>
      </c>
      <c r="B135" s="322"/>
      <c r="C135" s="322"/>
      <c r="D135" s="322"/>
      <c r="E135" s="322"/>
      <c r="F135" s="370"/>
      <c r="G135" s="336"/>
      <c r="H135" s="336"/>
      <c r="I135" s="336"/>
      <c r="J135" s="336"/>
      <c r="K135" s="336"/>
      <c r="L135" s="336"/>
      <c r="M135" s="336"/>
      <c r="N135" s="336"/>
      <c r="O135" s="336"/>
      <c r="P135" s="336"/>
      <c r="Q135" s="336"/>
      <c r="R135" s="336"/>
      <c r="S135" s="336"/>
      <c r="T135" s="336"/>
      <c r="U135" s="336"/>
      <c r="V135" s="336"/>
      <c r="W135" s="336"/>
      <c r="X135" s="336"/>
      <c r="Y135" s="336"/>
      <c r="Z135" s="354"/>
      <c r="AA135" s="354"/>
      <c r="AB135" s="354"/>
      <c r="AC135" s="354"/>
      <c r="AD135" s="354"/>
      <c r="AE135" s="314"/>
      <c r="AF135" s="314"/>
      <c r="AG135" s="314"/>
      <c r="AH135" s="487"/>
    </row>
    <row r="136" spans="1:34">
      <c r="A136" s="437"/>
      <c r="B136" s="323"/>
      <c r="C136" s="324"/>
      <c r="D136" s="324"/>
      <c r="E136" s="327"/>
      <c r="F136" s="371"/>
      <c r="G136" s="337"/>
      <c r="H136" s="337"/>
      <c r="I136" s="338"/>
      <c r="J136" s="338"/>
      <c r="K136" s="338"/>
      <c r="L136" s="338"/>
      <c r="M136" s="338"/>
      <c r="N136" s="338"/>
      <c r="O136" s="338"/>
      <c r="P136" s="338"/>
      <c r="Q136" s="338"/>
      <c r="R136" s="338"/>
      <c r="S136" s="338"/>
      <c r="T136" s="338"/>
      <c r="U136" s="337"/>
      <c r="V136" s="338"/>
      <c r="W136" s="338"/>
      <c r="X136" s="338"/>
      <c r="Y136" s="338"/>
      <c r="Z136" s="353"/>
      <c r="AA136" s="353"/>
      <c r="AB136" s="353"/>
      <c r="AC136" s="353"/>
      <c r="AD136" s="353"/>
      <c r="AE136" s="312"/>
      <c r="AF136" s="312"/>
      <c r="AG136" s="312"/>
      <c r="AH136" s="338"/>
    </row>
    <row r="137" spans="1:34" ht="51">
      <c r="A137" s="437"/>
      <c r="B137" s="323" t="s">
        <v>507</v>
      </c>
      <c r="C137" s="323" t="s">
        <v>508</v>
      </c>
      <c r="D137" s="323"/>
      <c r="E137" s="327"/>
      <c r="F137" s="371" t="s">
        <v>275</v>
      </c>
      <c r="G137" s="338"/>
      <c r="H137" s="338"/>
      <c r="I137" s="339"/>
      <c r="J137" s="338"/>
      <c r="K137" s="338"/>
      <c r="L137" s="338"/>
      <c r="M137" s="338"/>
      <c r="N137" s="338"/>
      <c r="O137" s="338"/>
      <c r="P137" s="338"/>
      <c r="Q137" s="338"/>
      <c r="R137" s="338"/>
      <c r="S137" s="338"/>
      <c r="T137" s="338"/>
      <c r="U137" s="338">
        <v>0</v>
      </c>
      <c r="V137" s="338"/>
      <c r="W137" s="338"/>
      <c r="X137" s="338"/>
      <c r="Y137" s="338"/>
      <c r="Z137" s="353"/>
      <c r="AA137" s="353"/>
      <c r="AB137" s="353"/>
      <c r="AC137" s="353"/>
      <c r="AD137" s="353"/>
      <c r="AE137" s="312"/>
      <c r="AF137" s="312"/>
      <c r="AG137" s="312"/>
      <c r="AH137" s="338"/>
    </row>
    <row r="138" spans="1:34" ht="76.5">
      <c r="A138" s="437"/>
      <c r="B138" s="323" t="s">
        <v>796</v>
      </c>
      <c r="C138" s="434" t="s">
        <v>792</v>
      </c>
      <c r="D138" s="323" t="s">
        <v>735</v>
      </c>
      <c r="E138" s="324"/>
      <c r="F138" s="371" t="s">
        <v>275</v>
      </c>
      <c r="G138" s="338"/>
      <c r="H138" s="338"/>
      <c r="I138" s="339"/>
      <c r="J138" s="339"/>
      <c r="K138" s="339"/>
      <c r="L138" s="338"/>
      <c r="M138" s="338"/>
      <c r="N138" s="338"/>
      <c r="O138" s="338"/>
      <c r="P138" s="338"/>
      <c r="Q138" s="338"/>
      <c r="R138" s="338"/>
      <c r="S138" s="338"/>
      <c r="T138" s="338"/>
      <c r="U138" s="338"/>
      <c r="V138" s="339"/>
      <c r="W138" s="339"/>
      <c r="X138" s="338"/>
      <c r="Y138" s="338"/>
      <c r="Z138" s="353"/>
      <c r="AA138" s="353"/>
      <c r="AB138" s="353"/>
      <c r="AC138" s="353"/>
      <c r="AD138" s="353"/>
      <c r="AE138" s="312"/>
      <c r="AF138" s="312"/>
      <c r="AG138" s="312"/>
      <c r="AH138" s="338"/>
    </row>
    <row r="139" spans="1:34" s="437" customFormat="1">
      <c r="D139" s="495" t="s">
        <v>706</v>
      </c>
    </row>
    <row r="140" spans="1:34" s="494" customFormat="1">
      <c r="A140" s="437"/>
      <c r="B140" s="437"/>
      <c r="D140" s="495" t="s">
        <v>707</v>
      </c>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row>
    <row r="141" spans="1:34" ht="25.5">
      <c r="A141" s="437"/>
      <c r="B141" s="323" t="s">
        <v>793</v>
      </c>
      <c r="C141" s="323" t="s">
        <v>788</v>
      </c>
      <c r="D141" s="323"/>
      <c r="E141" s="327"/>
      <c r="F141" s="371" t="s">
        <v>275</v>
      </c>
      <c r="G141" s="338"/>
      <c r="H141" s="338"/>
      <c r="I141" s="339"/>
      <c r="J141" s="338"/>
      <c r="K141" s="338"/>
      <c r="L141" s="338"/>
      <c r="M141" s="338"/>
      <c r="N141" s="338"/>
      <c r="O141" s="338"/>
      <c r="P141" s="338"/>
      <c r="Q141" s="338"/>
      <c r="R141" s="338"/>
      <c r="S141" s="338"/>
      <c r="T141" s="338"/>
      <c r="U141" s="338">
        <v>0</v>
      </c>
      <c r="V141" s="338"/>
      <c r="W141" s="338"/>
      <c r="X141" s="338"/>
      <c r="Y141" s="338"/>
      <c r="Z141" s="353"/>
      <c r="AA141" s="353"/>
      <c r="AB141" s="353"/>
      <c r="AC141" s="353"/>
      <c r="AD141" s="353"/>
      <c r="AE141" s="312"/>
      <c r="AF141" s="312"/>
      <c r="AG141" s="312"/>
      <c r="AH141" s="338"/>
    </row>
    <row r="142" spans="1:34" ht="63.75">
      <c r="A142" s="437"/>
      <c r="B142" s="323"/>
      <c r="C142" s="323" t="s">
        <v>776</v>
      </c>
      <c r="D142" s="323" t="s">
        <v>795</v>
      </c>
      <c r="E142" s="327"/>
      <c r="F142" s="371" t="s">
        <v>275</v>
      </c>
      <c r="G142" s="338"/>
      <c r="H142" s="338"/>
      <c r="I142" s="339"/>
      <c r="J142" s="338"/>
      <c r="K142" s="338"/>
      <c r="L142" s="338"/>
      <c r="M142" s="338"/>
      <c r="N142" s="338"/>
      <c r="O142" s="338"/>
      <c r="P142" s="338"/>
      <c r="Q142" s="338"/>
      <c r="R142" s="338"/>
      <c r="S142" s="338"/>
      <c r="T142" s="338"/>
      <c r="U142" s="338">
        <v>0</v>
      </c>
      <c r="V142" s="338"/>
      <c r="W142" s="338"/>
      <c r="X142" s="338"/>
      <c r="Y142" s="338"/>
      <c r="Z142" s="353"/>
      <c r="AA142" s="353"/>
      <c r="AB142" s="353"/>
      <c r="AC142" s="353"/>
      <c r="AD142" s="353"/>
      <c r="AE142" s="312"/>
      <c r="AF142" s="312"/>
      <c r="AG142" s="312"/>
      <c r="AH142" s="338"/>
    </row>
    <row r="143" spans="1:34" ht="38.25">
      <c r="A143" s="437"/>
      <c r="B143" s="323" t="s">
        <v>791</v>
      </c>
      <c r="C143" s="323" t="s">
        <v>799</v>
      </c>
      <c r="D143" s="323"/>
      <c r="E143" s="327"/>
      <c r="F143" s="371" t="s">
        <v>275</v>
      </c>
      <c r="G143" s="338"/>
      <c r="H143" s="338"/>
      <c r="I143" s="339"/>
      <c r="J143" s="338"/>
      <c r="K143" s="338"/>
      <c r="L143" s="338"/>
      <c r="M143" s="338"/>
      <c r="N143" s="338"/>
      <c r="O143" s="338"/>
      <c r="P143" s="338"/>
      <c r="Q143" s="338"/>
      <c r="R143" s="338"/>
      <c r="S143" s="338"/>
      <c r="T143" s="338"/>
      <c r="U143" s="338">
        <v>0</v>
      </c>
      <c r="V143" s="338"/>
      <c r="W143" s="338"/>
      <c r="X143" s="338"/>
      <c r="Y143" s="338"/>
      <c r="Z143" s="353"/>
      <c r="AA143" s="353"/>
      <c r="AB143" s="353"/>
      <c r="AC143" s="353"/>
      <c r="AD143" s="353"/>
      <c r="AE143" s="312"/>
      <c r="AF143" s="312"/>
      <c r="AG143" s="312"/>
      <c r="AH143" s="338"/>
    </row>
    <row r="144" spans="1:34">
      <c r="A144" s="437"/>
      <c r="B144" s="323"/>
      <c r="C144" s="324"/>
      <c r="D144" s="324"/>
      <c r="E144" s="327"/>
      <c r="F144" s="371"/>
      <c r="G144" s="337"/>
      <c r="H144" s="337"/>
      <c r="I144" s="339"/>
      <c r="J144" s="338"/>
      <c r="K144" s="338"/>
      <c r="L144" s="338"/>
      <c r="M144" s="338"/>
      <c r="N144" s="338"/>
      <c r="O144" s="338"/>
      <c r="P144" s="338"/>
      <c r="Q144" s="338"/>
      <c r="R144" s="338"/>
      <c r="S144" s="338"/>
      <c r="T144" s="338"/>
      <c r="U144" s="338">
        <v>0</v>
      </c>
      <c r="V144" s="338"/>
      <c r="W144" s="338"/>
      <c r="X144" s="338"/>
      <c r="Y144" s="338"/>
      <c r="Z144" s="353"/>
      <c r="AA144" s="353"/>
      <c r="AB144" s="353"/>
      <c r="AC144" s="353"/>
      <c r="AD144" s="353"/>
      <c r="AE144" s="312"/>
      <c r="AF144" s="312"/>
      <c r="AG144" s="312"/>
      <c r="AH144" s="338"/>
    </row>
    <row r="145" spans="1:34">
      <c r="A145" s="437"/>
      <c r="B145" s="323"/>
      <c r="C145" s="324"/>
      <c r="D145" s="324"/>
      <c r="E145" s="327"/>
      <c r="F145" s="371"/>
      <c r="G145" s="338"/>
      <c r="H145" s="338"/>
      <c r="I145" s="338"/>
      <c r="J145" s="338"/>
      <c r="K145" s="338"/>
      <c r="L145" s="338"/>
      <c r="M145" s="338"/>
      <c r="N145" s="338"/>
      <c r="O145" s="338"/>
      <c r="P145" s="338"/>
      <c r="Q145" s="338"/>
      <c r="R145" s="338"/>
      <c r="S145" s="338"/>
      <c r="T145" s="338"/>
      <c r="U145" s="337"/>
      <c r="V145" s="338"/>
      <c r="W145" s="338"/>
      <c r="X145" s="338"/>
      <c r="Y145" s="338"/>
      <c r="Z145" s="353"/>
      <c r="AA145" s="353"/>
      <c r="AB145" s="353"/>
      <c r="AC145" s="353"/>
      <c r="AD145" s="353"/>
      <c r="AE145" s="312"/>
      <c r="AF145" s="312"/>
      <c r="AG145" s="312"/>
      <c r="AH145" s="338"/>
    </row>
    <row r="146" spans="1:34" ht="12.75">
      <c r="A146" s="486" t="s">
        <v>233</v>
      </c>
      <c r="B146" s="322"/>
      <c r="C146" s="322"/>
      <c r="D146" s="322"/>
      <c r="E146" s="322"/>
      <c r="F146" s="370"/>
      <c r="G146" s="336"/>
      <c r="H146" s="336"/>
      <c r="I146" s="336"/>
      <c r="J146" s="336"/>
      <c r="K146" s="336"/>
      <c r="L146" s="336"/>
      <c r="M146" s="336"/>
      <c r="N146" s="336"/>
      <c r="O146" s="336"/>
      <c r="P146" s="336"/>
      <c r="Q146" s="336"/>
      <c r="R146" s="336"/>
      <c r="S146" s="336"/>
      <c r="T146" s="336"/>
      <c r="U146" s="336"/>
      <c r="V146" s="336"/>
      <c r="W146" s="336"/>
      <c r="X146" s="336"/>
      <c r="Y146" s="336"/>
      <c r="Z146" s="354"/>
      <c r="AA146" s="354"/>
      <c r="AB146" s="354"/>
      <c r="AC146" s="354"/>
      <c r="AD146" s="354"/>
      <c r="AE146" s="314"/>
      <c r="AF146" s="314"/>
      <c r="AG146" s="314"/>
      <c r="AH146" s="487"/>
    </row>
    <row r="147" spans="1:34">
      <c r="A147" s="437"/>
      <c r="B147" s="323"/>
      <c r="C147" s="324"/>
      <c r="D147" s="324"/>
      <c r="E147" s="327"/>
      <c r="F147" s="371"/>
      <c r="G147" s="338"/>
      <c r="H147" s="338"/>
      <c r="I147" s="338"/>
      <c r="J147" s="338"/>
      <c r="K147" s="338"/>
      <c r="L147" s="338"/>
      <c r="M147" s="338"/>
      <c r="N147" s="338"/>
      <c r="O147" s="338"/>
      <c r="P147" s="338"/>
      <c r="Q147" s="338"/>
      <c r="R147" s="338"/>
      <c r="S147" s="338"/>
      <c r="T147" s="338"/>
      <c r="U147" s="337"/>
      <c r="V147" s="338"/>
      <c r="W147" s="338"/>
      <c r="X147" s="338"/>
      <c r="Y147" s="338"/>
      <c r="Z147" s="353"/>
      <c r="AA147" s="353"/>
      <c r="AB147" s="353"/>
      <c r="AC147" s="353"/>
      <c r="AD147" s="353"/>
      <c r="AE147" s="312"/>
      <c r="AF147" s="312"/>
      <c r="AG147" s="312"/>
      <c r="AH147" s="338"/>
    </row>
    <row r="148" spans="1:34" s="352" customFormat="1" ht="38.25">
      <c r="A148" s="437"/>
      <c r="B148" s="323" t="s">
        <v>375</v>
      </c>
      <c r="C148" s="323" t="s">
        <v>596</v>
      </c>
      <c r="D148" s="323"/>
      <c r="E148" s="323"/>
      <c r="F148" s="371" t="s">
        <v>275</v>
      </c>
      <c r="G148" s="339"/>
      <c r="H148" s="339"/>
      <c r="I148" s="339" t="s">
        <v>273</v>
      </c>
      <c r="J148" s="339"/>
      <c r="K148" s="339"/>
      <c r="L148" s="339"/>
      <c r="M148" s="339"/>
      <c r="N148" s="339"/>
      <c r="O148" s="339"/>
      <c r="P148" s="338"/>
      <c r="Q148" s="339"/>
      <c r="R148" s="339"/>
      <c r="S148" s="339"/>
      <c r="T148" s="339"/>
      <c r="U148" s="338">
        <v>0</v>
      </c>
      <c r="V148" s="339"/>
      <c r="W148" s="339"/>
      <c r="X148" s="338"/>
      <c r="Y148" s="339"/>
      <c r="Z148" s="356"/>
      <c r="AA148" s="356"/>
      <c r="AB148" s="356"/>
      <c r="AC148" s="356"/>
      <c r="AD148" s="356"/>
      <c r="AE148" s="351"/>
      <c r="AF148" s="351"/>
      <c r="AG148" s="351"/>
      <c r="AH148" s="339"/>
    </row>
    <row r="149" spans="1:34" s="352" customFormat="1" ht="76.5" outlineLevel="1">
      <c r="A149" s="437"/>
      <c r="B149" s="323" t="s">
        <v>797</v>
      </c>
      <c r="C149" s="434" t="s">
        <v>792</v>
      </c>
      <c r="D149" s="323" t="s">
        <v>739</v>
      </c>
      <c r="E149" s="323"/>
      <c r="F149" s="371" t="s">
        <v>275</v>
      </c>
      <c r="G149" s="339" t="s">
        <v>273</v>
      </c>
      <c r="H149" s="339"/>
      <c r="I149" s="339"/>
      <c r="J149" s="339"/>
      <c r="K149" s="339"/>
      <c r="L149" s="339"/>
      <c r="M149" s="339"/>
      <c r="N149" s="339"/>
      <c r="O149" s="339"/>
      <c r="P149" s="339"/>
      <c r="Q149" s="339"/>
      <c r="R149" s="339" t="s">
        <v>280</v>
      </c>
      <c r="S149" s="339">
        <v>2010</v>
      </c>
      <c r="T149" s="339"/>
      <c r="U149" s="338">
        <v>0</v>
      </c>
      <c r="V149" s="339" t="s">
        <v>311</v>
      </c>
      <c r="W149" s="339" t="s">
        <v>312</v>
      </c>
      <c r="X149" s="338"/>
      <c r="Y149" s="339"/>
      <c r="Z149" s="353">
        <f>AA149+AB149</f>
        <v>8931</v>
      </c>
      <c r="AA149" s="356">
        <v>7653</v>
      </c>
      <c r="AB149" s="356">
        <v>1278</v>
      </c>
      <c r="AC149" s="356"/>
      <c r="AD149" s="356">
        <v>1862</v>
      </c>
      <c r="AE149" s="351"/>
      <c r="AF149" s="351"/>
      <c r="AG149" s="351"/>
      <c r="AH149" s="339"/>
    </row>
    <row r="150" spans="1:34" s="437" customFormat="1">
      <c r="D150" s="495" t="s">
        <v>706</v>
      </c>
    </row>
    <row r="151" spans="1:34" s="494" customFormat="1">
      <c r="A151" s="437"/>
      <c r="B151" s="437"/>
      <c r="C151" s="437"/>
      <c r="D151" s="495" t="s">
        <v>707</v>
      </c>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row>
    <row r="152" spans="1:34" ht="25.5">
      <c r="A152" s="437"/>
      <c r="B152" s="323" t="s">
        <v>793</v>
      </c>
      <c r="C152" s="323" t="s">
        <v>43</v>
      </c>
      <c r="D152" s="323" t="s">
        <v>708</v>
      </c>
      <c r="E152" s="327"/>
      <c r="F152" s="371" t="s">
        <v>275</v>
      </c>
      <c r="G152" s="338"/>
      <c r="H152" s="338"/>
      <c r="I152" s="339"/>
      <c r="J152" s="338"/>
      <c r="K152" s="338"/>
      <c r="L152" s="338"/>
      <c r="M152" s="338"/>
      <c r="N152" s="338"/>
      <c r="O152" s="338"/>
      <c r="P152" s="338"/>
      <c r="Q152" s="338"/>
      <c r="R152" s="338"/>
      <c r="S152" s="338"/>
      <c r="T152" s="338"/>
      <c r="U152" s="338">
        <v>0</v>
      </c>
      <c r="V152" s="338"/>
      <c r="W152" s="338"/>
      <c r="X152" s="338"/>
      <c r="Y152" s="338"/>
      <c r="Z152" s="353"/>
      <c r="AA152" s="353"/>
      <c r="AB152" s="353"/>
      <c r="AC152" s="353"/>
      <c r="AD152" s="353"/>
      <c r="AE152" s="312"/>
      <c r="AF152" s="312"/>
      <c r="AG152" s="312"/>
      <c r="AH152" s="338"/>
    </row>
    <row r="153" spans="1:34" ht="63.75">
      <c r="A153" s="437"/>
      <c r="B153" s="323"/>
      <c r="C153" s="323" t="s">
        <v>776</v>
      </c>
      <c r="D153" s="323" t="s">
        <v>798</v>
      </c>
      <c r="E153" s="327"/>
      <c r="F153" s="371" t="s">
        <v>275</v>
      </c>
      <c r="G153" s="338"/>
      <c r="H153" s="338"/>
      <c r="I153" s="339"/>
      <c r="J153" s="338"/>
      <c r="K153" s="338"/>
      <c r="L153" s="338"/>
      <c r="M153" s="338"/>
      <c r="N153" s="338"/>
      <c r="O153" s="338"/>
      <c r="P153" s="338"/>
      <c r="Q153" s="338"/>
      <c r="R153" s="338"/>
      <c r="S153" s="338"/>
      <c r="T153" s="338"/>
      <c r="U153" s="338">
        <v>0</v>
      </c>
      <c r="V153" s="338"/>
      <c r="W153" s="338"/>
      <c r="X153" s="338"/>
      <c r="Y153" s="338"/>
      <c r="Z153" s="353"/>
      <c r="AA153" s="353"/>
      <c r="AB153" s="353"/>
      <c r="AC153" s="353"/>
      <c r="AD153" s="353"/>
      <c r="AE153" s="312"/>
      <c r="AF153" s="312"/>
      <c r="AG153" s="312"/>
      <c r="AH153" s="338"/>
    </row>
    <row r="154" spans="1:34" ht="38.25">
      <c r="A154" s="437"/>
      <c r="B154" s="323" t="s">
        <v>791</v>
      </c>
      <c r="C154" s="323" t="s">
        <v>799</v>
      </c>
      <c r="D154" s="323" t="s">
        <v>708</v>
      </c>
      <c r="E154" s="327"/>
      <c r="F154" s="371" t="s">
        <v>275</v>
      </c>
      <c r="G154" s="338"/>
      <c r="H154" s="338"/>
      <c r="I154" s="339"/>
      <c r="J154" s="338"/>
      <c r="K154" s="338"/>
      <c r="L154" s="338"/>
      <c r="M154" s="338"/>
      <c r="N154" s="338"/>
      <c r="O154" s="338"/>
      <c r="P154" s="338"/>
      <c r="Q154" s="338"/>
      <c r="R154" s="338"/>
      <c r="S154" s="338"/>
      <c r="T154" s="338"/>
      <c r="U154" s="338">
        <v>0</v>
      </c>
      <c r="V154" s="338"/>
      <c r="W154" s="338"/>
      <c r="X154" s="338"/>
      <c r="Y154" s="338"/>
      <c r="Z154" s="353"/>
      <c r="AA154" s="353"/>
      <c r="AB154" s="353"/>
      <c r="AC154" s="353"/>
      <c r="AD154" s="353"/>
      <c r="AE154" s="312"/>
      <c r="AF154" s="312"/>
      <c r="AG154" s="312"/>
      <c r="AH154" s="338"/>
    </row>
    <row r="155" spans="1:34">
      <c r="A155" s="437"/>
      <c r="B155" s="323"/>
      <c r="C155" s="324"/>
      <c r="D155" s="324"/>
      <c r="E155" s="324"/>
      <c r="F155" s="371"/>
      <c r="G155" s="338"/>
      <c r="H155" s="338"/>
      <c r="I155" s="338"/>
      <c r="J155" s="338"/>
      <c r="K155" s="338"/>
      <c r="L155" s="338"/>
      <c r="M155" s="338"/>
      <c r="N155" s="338"/>
      <c r="O155" s="338"/>
      <c r="P155" s="338"/>
      <c r="Q155" s="338"/>
      <c r="R155" s="338"/>
      <c r="S155" s="338"/>
      <c r="T155" s="338"/>
      <c r="U155" s="338"/>
      <c r="V155" s="338"/>
      <c r="W155" s="338"/>
      <c r="X155" s="338"/>
      <c r="Y155" s="338"/>
      <c r="Z155" s="353"/>
      <c r="AA155" s="353"/>
      <c r="AB155" s="353"/>
      <c r="AC155" s="353"/>
      <c r="AD155" s="353"/>
      <c r="AE155" s="312"/>
      <c r="AF155" s="312"/>
      <c r="AG155" s="312"/>
      <c r="AH155" s="338"/>
    </row>
    <row r="156" spans="1:34" ht="12.75">
      <c r="A156" s="486" t="s">
        <v>234</v>
      </c>
      <c r="B156" s="322"/>
      <c r="C156" s="322"/>
      <c r="D156" s="322"/>
      <c r="E156" s="322"/>
      <c r="F156" s="370"/>
      <c r="G156" s="336"/>
      <c r="H156" s="336"/>
      <c r="I156" s="336"/>
      <c r="J156" s="336"/>
      <c r="K156" s="336"/>
      <c r="L156" s="336"/>
      <c r="M156" s="336"/>
      <c r="N156" s="336"/>
      <c r="O156" s="336"/>
      <c r="P156" s="336"/>
      <c r="Q156" s="336"/>
      <c r="R156" s="336"/>
      <c r="S156" s="336"/>
      <c r="T156" s="336"/>
      <c r="U156" s="336"/>
      <c r="V156" s="336"/>
      <c r="W156" s="336"/>
      <c r="X156" s="336"/>
      <c r="Y156" s="336"/>
      <c r="Z156" s="354"/>
      <c r="AA156" s="354"/>
      <c r="AB156" s="354"/>
      <c r="AC156" s="354"/>
      <c r="AD156" s="354"/>
      <c r="AE156" s="314"/>
      <c r="AF156" s="314"/>
      <c r="AG156" s="314"/>
      <c r="AH156" s="487"/>
    </row>
    <row r="157" spans="1:34">
      <c r="A157" s="437"/>
      <c r="B157" s="323"/>
      <c r="C157" s="324"/>
      <c r="D157" s="324"/>
      <c r="E157" s="327"/>
      <c r="F157" s="371"/>
      <c r="G157" s="338"/>
      <c r="H157" s="338"/>
      <c r="I157" s="338"/>
      <c r="J157" s="338"/>
      <c r="K157" s="338"/>
      <c r="L157" s="338"/>
      <c r="M157" s="338"/>
      <c r="N157" s="338"/>
      <c r="O157" s="338"/>
      <c r="P157" s="338"/>
      <c r="Q157" s="338"/>
      <c r="R157" s="338"/>
      <c r="S157" s="338"/>
      <c r="T157" s="338"/>
      <c r="U157" s="337"/>
      <c r="V157" s="338"/>
      <c r="W157" s="338"/>
      <c r="X157" s="338"/>
      <c r="Y157" s="338"/>
      <c r="Z157" s="353"/>
      <c r="AA157" s="353"/>
      <c r="AB157" s="353"/>
      <c r="AC157" s="353"/>
      <c r="AD157" s="353"/>
      <c r="AE157" s="312"/>
      <c r="AF157" s="312"/>
      <c r="AG157" s="312"/>
      <c r="AH157" s="338"/>
    </row>
    <row r="158" spans="1:34" ht="38.25">
      <c r="A158" s="437"/>
      <c r="B158" s="323" t="s">
        <v>801</v>
      </c>
      <c r="C158" s="323" t="s">
        <v>44</v>
      </c>
      <c r="D158" s="323" t="s">
        <v>708</v>
      </c>
      <c r="E158" s="327"/>
      <c r="F158" s="371" t="s">
        <v>275</v>
      </c>
      <c r="G158" s="338"/>
      <c r="H158" s="338"/>
      <c r="I158" s="339"/>
      <c r="J158" s="338"/>
      <c r="K158" s="338"/>
      <c r="L158" s="338"/>
      <c r="M158" s="338"/>
      <c r="N158" s="338"/>
      <c r="O158" s="338"/>
      <c r="P158" s="338"/>
      <c r="Q158" s="338"/>
      <c r="R158" s="338"/>
      <c r="S158" s="338"/>
      <c r="T158" s="338"/>
      <c r="U158" s="338">
        <v>0</v>
      </c>
      <c r="V158" s="338"/>
      <c r="W158" s="338"/>
      <c r="X158" s="338"/>
      <c r="Y158" s="338"/>
      <c r="Z158" s="353"/>
      <c r="AA158" s="353"/>
      <c r="AB158" s="353"/>
      <c r="AC158" s="353"/>
      <c r="AD158" s="353"/>
      <c r="AE158" s="312"/>
      <c r="AF158" s="312"/>
      <c r="AG158" s="312"/>
      <c r="AH158" s="338"/>
    </row>
    <row r="159" spans="1:34" ht="63.75">
      <c r="A159" s="437"/>
      <c r="B159" s="323"/>
      <c r="C159" s="323" t="s">
        <v>776</v>
      </c>
      <c r="D159" s="323" t="s">
        <v>800</v>
      </c>
      <c r="E159" s="327"/>
      <c r="F159" s="371" t="s">
        <v>275</v>
      </c>
      <c r="G159" s="338"/>
      <c r="H159" s="338"/>
      <c r="I159" s="339"/>
      <c r="J159" s="338"/>
      <c r="K159" s="338"/>
      <c r="L159" s="338"/>
      <c r="M159" s="338"/>
      <c r="N159" s="338"/>
      <c r="O159" s="338"/>
      <c r="P159" s="338"/>
      <c r="Q159" s="338"/>
      <c r="R159" s="338"/>
      <c r="S159" s="338"/>
      <c r="T159" s="338"/>
      <c r="U159" s="338">
        <v>0</v>
      </c>
      <c r="V159" s="338"/>
      <c r="W159" s="338"/>
      <c r="X159" s="338"/>
      <c r="Y159" s="338"/>
      <c r="Z159" s="353"/>
      <c r="AA159" s="353"/>
      <c r="AB159" s="353"/>
      <c r="AC159" s="353"/>
      <c r="AD159" s="353"/>
      <c r="AE159" s="312"/>
      <c r="AF159" s="312"/>
      <c r="AG159" s="312"/>
      <c r="AH159" s="338"/>
    </row>
    <row r="160" spans="1:34" ht="38.25">
      <c r="A160" s="437"/>
      <c r="B160" s="323" t="s">
        <v>791</v>
      </c>
      <c r="C160" s="323" t="s">
        <v>799</v>
      </c>
      <c r="D160" s="323" t="s">
        <v>708</v>
      </c>
      <c r="E160" s="327"/>
      <c r="F160" s="371" t="s">
        <v>275</v>
      </c>
      <c r="G160" s="338"/>
      <c r="H160" s="338"/>
      <c r="I160" s="339"/>
      <c r="J160" s="338"/>
      <c r="K160" s="338"/>
      <c r="L160" s="338"/>
      <c r="M160" s="338"/>
      <c r="N160" s="338"/>
      <c r="O160" s="338"/>
      <c r="P160" s="338"/>
      <c r="Q160" s="338"/>
      <c r="R160" s="338"/>
      <c r="S160" s="338"/>
      <c r="T160" s="338"/>
      <c r="U160" s="338">
        <v>0</v>
      </c>
      <c r="V160" s="338"/>
      <c r="W160" s="338"/>
      <c r="X160" s="338"/>
      <c r="Y160" s="338"/>
      <c r="Z160" s="353"/>
      <c r="AA160" s="353"/>
      <c r="AB160" s="353"/>
      <c r="AC160" s="353"/>
      <c r="AD160" s="353"/>
      <c r="AE160" s="312"/>
      <c r="AF160" s="312"/>
      <c r="AG160" s="312"/>
      <c r="AH160" s="338"/>
    </row>
    <row r="161" spans="1:34">
      <c r="A161" s="437"/>
      <c r="B161" s="323"/>
      <c r="C161" s="324"/>
      <c r="D161" s="324"/>
      <c r="E161" s="324"/>
      <c r="F161" s="371"/>
      <c r="G161" s="338"/>
      <c r="H161" s="338"/>
      <c r="I161" s="338"/>
      <c r="J161" s="338"/>
      <c r="K161" s="338"/>
      <c r="L161" s="338"/>
      <c r="M161" s="338"/>
      <c r="N161" s="338"/>
      <c r="O161" s="338"/>
      <c r="P161" s="338"/>
      <c r="Q161" s="338"/>
      <c r="R161" s="338"/>
      <c r="S161" s="338"/>
      <c r="T161" s="338"/>
      <c r="U161" s="338"/>
      <c r="V161" s="338"/>
      <c r="W161" s="338"/>
      <c r="X161" s="338"/>
      <c r="Y161" s="338"/>
      <c r="Z161" s="353"/>
      <c r="AA161" s="353"/>
      <c r="AB161" s="353"/>
      <c r="AC161" s="353"/>
      <c r="AD161" s="353"/>
      <c r="AE161" s="312"/>
      <c r="AF161" s="312"/>
      <c r="AG161" s="312"/>
      <c r="AH161" s="338"/>
    </row>
    <row r="162" spans="1:34" s="328" customFormat="1" ht="12.75">
      <c r="A162" s="486" t="s">
        <v>629</v>
      </c>
      <c r="B162" s="398"/>
      <c r="C162" s="398"/>
      <c r="D162" s="398"/>
      <c r="E162" s="398"/>
      <c r="F162" s="399"/>
      <c r="G162" s="399"/>
      <c r="H162" s="399"/>
      <c r="I162" s="399"/>
      <c r="J162" s="399"/>
      <c r="K162" s="399"/>
      <c r="L162" s="399"/>
      <c r="M162" s="399"/>
      <c r="N162" s="399"/>
      <c r="O162" s="399"/>
      <c r="P162" s="399"/>
      <c r="Q162" s="399"/>
      <c r="R162" s="399"/>
      <c r="S162" s="399"/>
      <c r="T162" s="399"/>
      <c r="U162" s="399"/>
      <c r="V162" s="399"/>
      <c r="W162" s="399"/>
      <c r="X162" s="399"/>
      <c r="Y162" s="399"/>
      <c r="Z162" s="400"/>
      <c r="AA162" s="400"/>
      <c r="AB162" s="400"/>
      <c r="AC162" s="400"/>
      <c r="AD162" s="400"/>
      <c r="AE162" s="397"/>
      <c r="AF162" s="397"/>
      <c r="AG162" s="397"/>
      <c r="AH162" s="489"/>
    </row>
    <row r="163" spans="1:34" s="328" customFormat="1">
      <c r="A163" s="436"/>
      <c r="B163" s="327"/>
      <c r="C163" s="327"/>
      <c r="D163" s="327"/>
      <c r="E163" s="327"/>
      <c r="F163" s="337"/>
      <c r="G163" s="337"/>
      <c r="H163" s="337"/>
      <c r="I163" s="337"/>
      <c r="J163" s="337"/>
      <c r="K163" s="337"/>
      <c r="L163" s="337"/>
      <c r="M163" s="337"/>
      <c r="N163" s="337"/>
      <c r="O163" s="337"/>
      <c r="P163" s="337"/>
      <c r="Q163" s="337"/>
      <c r="R163" s="337"/>
      <c r="S163" s="337"/>
      <c r="T163" s="337"/>
      <c r="U163" s="337"/>
      <c r="V163" s="337"/>
      <c r="W163" s="337"/>
      <c r="X163" s="337"/>
      <c r="Y163" s="337"/>
      <c r="Z163" s="355"/>
      <c r="AA163" s="355"/>
      <c r="AB163" s="355"/>
      <c r="AC163" s="355"/>
      <c r="AD163" s="355"/>
      <c r="AE163" s="326"/>
      <c r="AF163" s="326"/>
      <c r="AG163" s="326"/>
      <c r="AH163" s="337"/>
    </row>
    <row r="164" spans="1:34" s="447" customFormat="1" ht="38.25">
      <c r="A164" s="441">
        <v>16</v>
      </c>
      <c r="B164" s="442" t="s">
        <v>659</v>
      </c>
      <c r="C164" s="442" t="s">
        <v>660</v>
      </c>
      <c r="D164" s="442"/>
      <c r="E164" s="448"/>
      <c r="F164" s="443"/>
      <c r="G164" s="444"/>
      <c r="H164" s="444"/>
      <c r="I164" s="444"/>
      <c r="J164" s="444"/>
      <c r="K164" s="444"/>
      <c r="L164" s="444"/>
      <c r="M164" s="444"/>
      <c r="N164" s="444"/>
      <c r="O164" s="444"/>
      <c r="P164" s="444"/>
      <c r="Q164" s="444"/>
      <c r="R164" s="444"/>
      <c r="S164" s="444"/>
      <c r="T164" s="444"/>
      <c r="U164" s="444">
        <v>0</v>
      </c>
      <c r="V164" s="444"/>
      <c r="W164" s="444"/>
      <c r="X164" s="444"/>
      <c r="Y164" s="444"/>
      <c r="Z164" s="445"/>
      <c r="AA164" s="445"/>
      <c r="AB164" s="445"/>
      <c r="AC164" s="445"/>
      <c r="AD164" s="445"/>
      <c r="AE164" s="446"/>
      <c r="AF164" s="446"/>
      <c r="AG164" s="446"/>
      <c r="AH164" s="444"/>
    </row>
    <row r="165" spans="1:34" s="352" customFormat="1" ht="38.25">
      <c r="A165" s="437"/>
      <c r="B165" s="323" t="s">
        <v>398</v>
      </c>
      <c r="C165" s="323" t="s">
        <v>678</v>
      </c>
      <c r="D165" s="323"/>
      <c r="E165" s="323"/>
      <c r="F165" s="339" t="s">
        <v>275</v>
      </c>
      <c r="G165" s="339"/>
      <c r="H165" s="339"/>
      <c r="I165" s="339"/>
      <c r="J165" s="339"/>
      <c r="K165" s="339" t="s">
        <v>679</v>
      </c>
      <c r="L165" s="339"/>
      <c r="M165" s="339" t="s">
        <v>483</v>
      </c>
      <c r="N165" s="339"/>
      <c r="O165" s="339"/>
      <c r="P165" s="339"/>
      <c r="Q165" s="339"/>
      <c r="R165" s="339"/>
      <c r="S165" s="339"/>
      <c r="T165" s="339"/>
      <c r="U165" s="339"/>
      <c r="V165" s="339"/>
      <c r="W165" s="339"/>
      <c r="X165" s="339"/>
      <c r="Y165" s="339"/>
      <c r="Z165" s="356"/>
      <c r="AA165" s="356"/>
      <c r="AB165" s="356"/>
      <c r="AC165" s="356"/>
      <c r="AD165" s="356"/>
      <c r="AE165" s="351"/>
      <c r="AF165" s="351"/>
      <c r="AG165" s="351"/>
      <c r="AH165" s="339"/>
    </row>
    <row r="166" spans="1:34" s="328" customFormat="1" ht="63.75" outlineLevel="1">
      <c r="A166" s="436"/>
      <c r="B166" s="327" t="s">
        <v>680</v>
      </c>
      <c r="C166" s="327" t="s">
        <v>397</v>
      </c>
      <c r="D166" s="327"/>
      <c r="E166" s="327"/>
      <c r="F166" s="337" t="s">
        <v>275</v>
      </c>
      <c r="G166" s="337" t="s">
        <v>273</v>
      </c>
      <c r="H166" s="337"/>
      <c r="I166" s="337"/>
      <c r="J166" s="337" t="s">
        <v>285</v>
      </c>
      <c r="K166" s="337" t="s">
        <v>263</v>
      </c>
      <c r="L166" s="337"/>
      <c r="M166" s="337" t="s">
        <v>483</v>
      </c>
      <c r="N166" s="337"/>
      <c r="O166" s="337"/>
      <c r="P166" s="337"/>
      <c r="Q166" s="337"/>
      <c r="R166" s="337"/>
      <c r="S166" s="337"/>
      <c r="T166" s="337"/>
      <c r="U166" s="337">
        <v>0</v>
      </c>
      <c r="V166" s="337"/>
      <c r="W166" s="337"/>
      <c r="X166" s="337"/>
      <c r="Y166" s="337"/>
      <c r="Z166" s="355"/>
      <c r="AA166" s="355"/>
      <c r="AB166" s="355"/>
      <c r="AC166" s="355"/>
      <c r="AD166" s="355"/>
      <c r="AE166" s="326"/>
      <c r="AF166" s="326"/>
      <c r="AG166" s="326"/>
      <c r="AH166" s="337"/>
    </row>
    <row r="167" spans="1:34" s="328" customFormat="1" ht="38.25" outlineLevel="1">
      <c r="A167" s="436"/>
      <c r="B167" s="327"/>
      <c r="C167" s="327" t="s">
        <v>621</v>
      </c>
      <c r="D167" s="327"/>
      <c r="E167" s="327"/>
      <c r="F167" s="337" t="s">
        <v>275</v>
      </c>
      <c r="G167" s="337"/>
      <c r="H167" s="337"/>
      <c r="I167" s="337"/>
      <c r="J167" s="337" t="s">
        <v>286</v>
      </c>
      <c r="K167" s="337" t="s">
        <v>623</v>
      </c>
      <c r="L167" s="337"/>
      <c r="M167" s="337" t="s">
        <v>483</v>
      </c>
      <c r="N167" s="337"/>
      <c r="O167" s="337"/>
      <c r="P167" s="337"/>
      <c r="Q167" s="337"/>
      <c r="R167" s="337"/>
      <c r="S167" s="337"/>
      <c r="T167" s="337"/>
      <c r="U167" s="337">
        <v>0</v>
      </c>
      <c r="V167" s="337"/>
      <c r="W167" s="337"/>
      <c r="X167" s="337"/>
      <c r="Y167" s="337"/>
      <c r="Z167" s="355"/>
      <c r="AA167" s="355"/>
      <c r="AB167" s="355"/>
      <c r="AC167" s="355"/>
      <c r="AD167" s="355"/>
      <c r="AE167" s="326"/>
      <c r="AF167" s="326"/>
      <c r="AG167" s="326"/>
      <c r="AH167" s="337"/>
    </row>
    <row r="168" spans="1:34" s="328" customFormat="1">
      <c r="A168" s="436"/>
      <c r="B168" s="327" t="s">
        <v>519</v>
      </c>
      <c r="C168" s="327"/>
      <c r="D168" s="327"/>
      <c r="E168" s="327"/>
      <c r="F168" s="337"/>
      <c r="G168" s="337"/>
      <c r="H168" s="337"/>
      <c r="I168" s="337"/>
      <c r="J168" s="337"/>
      <c r="K168" s="337"/>
      <c r="L168" s="337"/>
      <c r="M168" s="337"/>
      <c r="N168" s="337"/>
      <c r="O168" s="337"/>
      <c r="P168" s="337"/>
      <c r="Q168" s="337"/>
      <c r="R168" s="337"/>
      <c r="S168" s="337"/>
      <c r="T168" s="337"/>
      <c r="U168" s="337"/>
      <c r="V168" s="337"/>
      <c r="W168" s="337"/>
      <c r="X168" s="337"/>
      <c r="Y168" s="337"/>
      <c r="Z168" s="355"/>
      <c r="AA168" s="355"/>
      <c r="AB168" s="355"/>
      <c r="AC168" s="355"/>
      <c r="AD168" s="355"/>
      <c r="AE168" s="326"/>
      <c r="AF168" s="326"/>
      <c r="AG168" s="326"/>
      <c r="AH168" s="337"/>
    </row>
    <row r="169" spans="1:34" s="328" customFormat="1" ht="51" outlineLevel="1">
      <c r="A169" s="436"/>
      <c r="B169" s="327"/>
      <c r="C169" s="327" t="s">
        <v>520</v>
      </c>
      <c r="D169" s="327"/>
      <c r="E169" s="327"/>
      <c r="F169" s="337" t="s">
        <v>275</v>
      </c>
      <c r="G169" s="337"/>
      <c r="H169" s="337"/>
      <c r="I169" s="337"/>
      <c r="J169" s="337" t="s">
        <v>288</v>
      </c>
      <c r="K169" s="337"/>
      <c r="L169" s="337"/>
      <c r="M169" s="337" t="s">
        <v>483</v>
      </c>
      <c r="N169" s="337"/>
      <c r="O169" s="337"/>
      <c r="P169" s="337"/>
      <c r="Q169" s="337"/>
      <c r="R169" s="337"/>
      <c r="S169" s="337"/>
      <c r="T169" s="337"/>
      <c r="U169" s="337">
        <v>0</v>
      </c>
      <c r="V169" s="337"/>
      <c r="W169" s="337"/>
      <c r="X169" s="337"/>
      <c r="Y169" s="337"/>
      <c r="Z169" s="355"/>
      <c r="AA169" s="355"/>
      <c r="AB169" s="355"/>
      <c r="AC169" s="355"/>
      <c r="AD169" s="355"/>
      <c r="AE169" s="326"/>
      <c r="AF169" s="326"/>
      <c r="AG169" s="326"/>
      <c r="AH169" s="337"/>
    </row>
    <row r="170" spans="1:34" s="328" customFormat="1">
      <c r="A170" s="436"/>
      <c r="B170" s="327"/>
      <c r="C170" s="490"/>
      <c r="D170" s="490"/>
      <c r="E170" s="327"/>
      <c r="F170" s="337"/>
      <c r="G170" s="337"/>
      <c r="H170" s="337"/>
      <c r="I170" s="337"/>
      <c r="J170" s="337"/>
      <c r="K170" s="337"/>
      <c r="L170" s="337"/>
      <c r="M170" s="337"/>
      <c r="N170" s="337"/>
      <c r="O170" s="337"/>
      <c r="P170" s="337"/>
      <c r="Q170" s="337"/>
      <c r="R170" s="337"/>
      <c r="S170" s="337"/>
      <c r="T170" s="337"/>
      <c r="U170" s="337"/>
      <c r="V170" s="337"/>
      <c r="W170" s="337"/>
      <c r="X170" s="337"/>
      <c r="Y170" s="337"/>
      <c r="Z170" s="355"/>
      <c r="AA170" s="355"/>
      <c r="AB170" s="355"/>
      <c r="AC170" s="355"/>
      <c r="AD170" s="355"/>
      <c r="AE170" s="326"/>
      <c r="AF170" s="326"/>
      <c r="AG170" s="326"/>
      <c r="AH170" s="337"/>
    </row>
    <row r="171" spans="1:34" s="328" customFormat="1" ht="12.75">
      <c r="A171" s="486" t="s">
        <v>630</v>
      </c>
      <c r="B171" s="398"/>
      <c r="C171" s="398"/>
      <c r="D171" s="398"/>
      <c r="E171" s="398"/>
      <c r="F171" s="399"/>
      <c r="G171" s="399"/>
      <c r="H171" s="399"/>
      <c r="I171" s="399"/>
      <c r="J171" s="399"/>
      <c r="K171" s="399"/>
      <c r="L171" s="399"/>
      <c r="M171" s="399"/>
      <c r="N171" s="399"/>
      <c r="O171" s="399"/>
      <c r="P171" s="399"/>
      <c r="Q171" s="399"/>
      <c r="R171" s="399"/>
      <c r="S171" s="399"/>
      <c r="T171" s="399"/>
      <c r="U171" s="399"/>
      <c r="V171" s="399"/>
      <c r="W171" s="399"/>
      <c r="X171" s="399"/>
      <c r="Y171" s="399"/>
      <c r="Z171" s="400"/>
      <c r="AA171" s="400"/>
      <c r="AB171" s="400"/>
      <c r="AC171" s="400"/>
      <c r="AD171" s="400"/>
      <c r="AE171" s="397"/>
      <c r="AF171" s="397"/>
      <c r="AG171" s="397"/>
      <c r="AH171" s="489"/>
    </row>
    <row r="172" spans="1:34" s="328" customFormat="1">
      <c r="A172" s="436"/>
      <c r="B172" s="327"/>
      <c r="C172" s="327"/>
      <c r="D172" s="327"/>
      <c r="E172" s="327"/>
      <c r="F172" s="337"/>
      <c r="G172" s="337"/>
      <c r="H172" s="337"/>
      <c r="I172" s="337"/>
      <c r="J172" s="337"/>
      <c r="K172" s="337"/>
      <c r="L172" s="337"/>
      <c r="M172" s="337"/>
      <c r="N172" s="337"/>
      <c r="O172" s="337"/>
      <c r="P172" s="337"/>
      <c r="Q172" s="337"/>
      <c r="R172" s="337"/>
      <c r="S172" s="337"/>
      <c r="T172" s="337"/>
      <c r="U172" s="337"/>
      <c r="V172" s="337"/>
      <c r="W172" s="337"/>
      <c r="X172" s="337"/>
      <c r="Y172" s="337"/>
      <c r="Z172" s="355"/>
      <c r="AA172" s="355"/>
      <c r="AB172" s="355"/>
      <c r="AC172" s="355"/>
      <c r="AD172" s="355"/>
      <c r="AE172" s="326"/>
      <c r="AF172" s="326"/>
      <c r="AG172" s="326"/>
      <c r="AH172" s="337"/>
    </row>
    <row r="173" spans="1:34" s="447" customFormat="1" ht="51">
      <c r="A173" s="441">
        <v>17</v>
      </c>
      <c r="B173" s="488" t="s">
        <v>661</v>
      </c>
      <c r="C173" s="442" t="s">
        <v>662</v>
      </c>
      <c r="D173" s="442"/>
      <c r="E173" s="448"/>
      <c r="F173" s="443"/>
      <c r="G173" s="444"/>
      <c r="H173" s="444"/>
      <c r="I173" s="444"/>
      <c r="J173" s="444"/>
      <c r="K173" s="444"/>
      <c r="L173" s="444"/>
      <c r="M173" s="444"/>
      <c r="N173" s="444"/>
      <c r="O173" s="444"/>
      <c r="P173" s="444"/>
      <c r="Q173" s="444"/>
      <c r="R173" s="444"/>
      <c r="S173" s="444"/>
      <c r="T173" s="444"/>
      <c r="U173" s="444"/>
      <c r="V173" s="444"/>
      <c r="W173" s="444"/>
      <c r="X173" s="444"/>
      <c r="Y173" s="444"/>
      <c r="Z173" s="445"/>
      <c r="AA173" s="445"/>
      <c r="AB173" s="445"/>
      <c r="AC173" s="445"/>
      <c r="AD173" s="445"/>
      <c r="AE173" s="446"/>
      <c r="AF173" s="446"/>
      <c r="AG173" s="446"/>
      <c r="AH173" s="444"/>
    </row>
    <row r="174" spans="1:34" s="328" customFormat="1" ht="38.25">
      <c r="A174" s="436"/>
      <c r="B174" s="327" t="s">
        <v>388</v>
      </c>
      <c r="C174" s="327" t="s">
        <v>663</v>
      </c>
      <c r="D174" s="327"/>
      <c r="E174" s="327"/>
      <c r="F174" s="337" t="s">
        <v>275</v>
      </c>
      <c r="G174" s="337" t="s">
        <v>273</v>
      </c>
      <c r="H174" s="337"/>
      <c r="I174" s="337"/>
      <c r="J174" s="337" t="s">
        <v>284</v>
      </c>
      <c r="K174" s="337"/>
      <c r="L174" s="337"/>
      <c r="M174" s="337" t="s">
        <v>486</v>
      </c>
      <c r="N174" s="337"/>
      <c r="O174" s="337"/>
      <c r="P174" s="337"/>
      <c r="Q174" s="337"/>
      <c r="R174" s="337"/>
      <c r="S174" s="337"/>
      <c r="T174" s="337"/>
      <c r="U174" s="337">
        <v>0</v>
      </c>
      <c r="V174" s="337"/>
      <c r="W174" s="337"/>
      <c r="X174" s="337"/>
      <c r="Y174" s="337"/>
      <c r="Z174" s="355"/>
      <c r="AA174" s="355"/>
      <c r="AB174" s="355"/>
      <c r="AC174" s="355"/>
      <c r="AD174" s="355"/>
      <c r="AE174" s="326"/>
      <c r="AF174" s="326"/>
      <c r="AG174" s="326"/>
      <c r="AH174" s="337"/>
    </row>
    <row r="175" spans="1:34" s="328" customFormat="1" ht="25.5">
      <c r="A175" s="436"/>
      <c r="B175" s="327" t="s">
        <v>573</v>
      </c>
      <c r="C175" s="327" t="s">
        <v>574</v>
      </c>
      <c r="D175" s="327"/>
      <c r="E175" s="327"/>
      <c r="F175" s="337" t="s">
        <v>275</v>
      </c>
      <c r="G175" s="337" t="s">
        <v>273</v>
      </c>
      <c r="H175" s="337"/>
      <c r="I175" s="337"/>
      <c r="J175" s="337" t="s">
        <v>283</v>
      </c>
      <c r="K175" s="337" t="s">
        <v>263</v>
      </c>
      <c r="L175" s="337"/>
      <c r="M175" s="337" t="s">
        <v>486</v>
      </c>
      <c r="N175" s="337"/>
      <c r="O175" s="337"/>
      <c r="P175" s="337"/>
      <c r="Q175" s="337"/>
      <c r="R175" s="337"/>
      <c r="S175" s="337"/>
      <c r="T175" s="337"/>
      <c r="U175" s="337">
        <v>0</v>
      </c>
      <c r="V175" s="337"/>
      <c r="W175" s="337"/>
      <c r="X175" s="337"/>
      <c r="Y175" s="337"/>
      <c r="Z175" s="355"/>
      <c r="AA175" s="355"/>
      <c r="AB175" s="355"/>
      <c r="AC175" s="355"/>
      <c r="AD175" s="355"/>
      <c r="AE175" s="326"/>
      <c r="AF175" s="326"/>
      <c r="AG175" s="326"/>
      <c r="AH175" s="337"/>
    </row>
    <row r="176" spans="1:34" s="328" customFormat="1" ht="25.5">
      <c r="A176" s="436"/>
      <c r="B176" s="327" t="s">
        <v>452</v>
      </c>
      <c r="C176" s="327" t="s">
        <v>453</v>
      </c>
      <c r="D176" s="327"/>
      <c r="E176" s="327"/>
      <c r="F176" s="337" t="s">
        <v>275</v>
      </c>
      <c r="G176" s="337" t="s">
        <v>273</v>
      </c>
      <c r="H176" s="337"/>
      <c r="I176" s="337"/>
      <c r="J176" s="337" t="s">
        <v>288</v>
      </c>
      <c r="K176" s="337"/>
      <c r="L176" s="337"/>
      <c r="M176" s="337" t="s">
        <v>486</v>
      </c>
      <c r="N176" s="337"/>
      <c r="O176" s="337"/>
      <c r="P176" s="337"/>
      <c r="Q176" s="337"/>
      <c r="R176" s="337"/>
      <c r="S176" s="337"/>
      <c r="T176" s="337"/>
      <c r="U176" s="337">
        <v>0</v>
      </c>
      <c r="V176" s="337"/>
      <c r="W176" s="337"/>
      <c r="X176" s="337"/>
      <c r="Y176" s="337"/>
      <c r="Z176" s="355"/>
      <c r="AA176" s="355"/>
      <c r="AB176" s="355"/>
      <c r="AC176" s="355"/>
      <c r="AD176" s="355"/>
      <c r="AE176" s="326"/>
      <c r="AF176" s="326"/>
      <c r="AG176" s="326"/>
      <c r="AH176" s="337"/>
    </row>
    <row r="177" spans="1:34" ht="18.75" thickBot="1">
      <c r="A177" s="474"/>
      <c r="B177" s="475"/>
      <c r="C177" s="475"/>
      <c r="D177" s="475"/>
      <c r="E177" s="475"/>
      <c r="F177" s="476"/>
      <c r="G177" s="477"/>
      <c r="H177" s="477"/>
      <c r="I177" s="477"/>
      <c r="J177" s="477"/>
      <c r="K177" s="477"/>
      <c r="L177" s="477"/>
      <c r="M177" s="477"/>
      <c r="N177" s="477"/>
      <c r="O177" s="477"/>
      <c r="P177" s="477"/>
      <c r="Q177" s="477"/>
      <c r="R177" s="477"/>
      <c r="S177" s="477"/>
      <c r="T177" s="477"/>
      <c r="U177" s="477"/>
      <c r="V177" s="477"/>
      <c r="W177" s="477"/>
      <c r="X177" s="477"/>
      <c r="Y177" s="477"/>
      <c r="Z177" s="491"/>
      <c r="AA177" s="491"/>
      <c r="AB177" s="491"/>
      <c r="AC177" s="491"/>
      <c r="AD177" s="491"/>
      <c r="AE177" s="466"/>
      <c r="AF177" s="466"/>
      <c r="AG177" s="466"/>
      <c r="AH177" s="482"/>
    </row>
    <row r="178" spans="1:34" s="104" customFormat="1" ht="16.5" thickTop="1">
      <c r="A178" s="484" t="s">
        <v>252</v>
      </c>
      <c r="B178" s="325"/>
      <c r="C178" s="325"/>
      <c r="D178" s="325"/>
      <c r="E178" s="325"/>
      <c r="F178" s="372"/>
      <c r="G178" s="340"/>
      <c r="H178" s="340"/>
      <c r="I178" s="340"/>
      <c r="J178" s="340"/>
      <c r="K178" s="340"/>
      <c r="L178" s="340"/>
      <c r="M178" s="340"/>
      <c r="N178" s="340"/>
      <c r="O178" s="340"/>
      <c r="P178" s="340"/>
      <c r="Q178" s="340"/>
      <c r="R178" s="340"/>
      <c r="S178" s="340"/>
      <c r="T178" s="340"/>
      <c r="U178" s="340"/>
      <c r="V178" s="340"/>
      <c r="W178" s="340"/>
      <c r="X178" s="340"/>
      <c r="Y178" s="340"/>
      <c r="Z178" s="358"/>
      <c r="AA178" s="358"/>
      <c r="AB178" s="358"/>
      <c r="AC178" s="358"/>
      <c r="AD178" s="358"/>
      <c r="AE178" s="309"/>
      <c r="AF178" s="310"/>
      <c r="AG178" s="311"/>
      <c r="AH178" s="492"/>
    </row>
    <row r="179" spans="1:34">
      <c r="A179" s="474"/>
      <c r="B179" s="475"/>
      <c r="C179" s="475"/>
      <c r="D179" s="475"/>
      <c r="E179" s="475"/>
      <c r="F179" s="476"/>
      <c r="G179" s="477"/>
      <c r="H179" s="477"/>
      <c r="I179" s="477"/>
      <c r="J179" s="477"/>
      <c r="K179" s="477"/>
      <c r="L179" s="477"/>
      <c r="M179" s="477"/>
      <c r="N179" s="477"/>
      <c r="O179" s="477"/>
      <c r="P179" s="477"/>
      <c r="Q179" s="477"/>
      <c r="R179" s="477"/>
      <c r="S179" s="477"/>
      <c r="T179" s="477"/>
      <c r="U179" s="477"/>
      <c r="V179" s="477"/>
      <c r="W179" s="477"/>
      <c r="X179" s="477"/>
      <c r="Y179" s="477"/>
      <c r="Z179" s="491"/>
      <c r="AA179" s="491"/>
      <c r="AB179" s="491"/>
      <c r="AC179" s="491"/>
      <c r="AD179" s="491"/>
      <c r="AE179" s="466"/>
      <c r="AF179" s="466"/>
      <c r="AG179" s="466"/>
      <c r="AH179" s="482"/>
    </row>
    <row r="180" spans="1:34" ht="12.75">
      <c r="A180" s="486" t="s">
        <v>802</v>
      </c>
      <c r="B180" s="322"/>
      <c r="C180" s="322"/>
      <c r="D180" s="322"/>
      <c r="E180" s="322"/>
      <c r="F180" s="370"/>
      <c r="G180" s="336"/>
      <c r="H180" s="336"/>
      <c r="I180" s="336"/>
      <c r="J180" s="336"/>
      <c r="K180" s="336"/>
      <c r="L180" s="336"/>
      <c r="M180" s="336"/>
      <c r="N180" s="336"/>
      <c r="O180" s="336"/>
      <c r="P180" s="336"/>
      <c r="Q180" s="336"/>
      <c r="R180" s="336"/>
      <c r="S180" s="336"/>
      <c r="T180" s="336"/>
      <c r="U180" s="336"/>
      <c r="V180" s="336"/>
      <c r="W180" s="336"/>
      <c r="X180" s="336"/>
      <c r="Y180" s="336"/>
      <c r="Z180" s="354"/>
      <c r="AA180" s="354"/>
      <c r="AB180" s="354"/>
      <c r="AC180" s="354"/>
      <c r="AD180" s="354"/>
      <c r="AE180" s="314"/>
      <c r="AF180" s="314"/>
      <c r="AG180" s="314"/>
      <c r="AH180" s="487"/>
    </row>
    <row r="181" spans="1:34">
      <c r="A181" s="437"/>
      <c r="B181" s="323"/>
      <c r="C181" s="324"/>
      <c r="D181" s="324"/>
      <c r="E181" s="327"/>
      <c r="F181" s="371"/>
      <c r="G181" s="338"/>
      <c r="H181" s="338"/>
      <c r="I181" s="338"/>
      <c r="J181" s="338"/>
      <c r="K181" s="338"/>
      <c r="L181" s="338"/>
      <c r="M181" s="338"/>
      <c r="N181" s="338"/>
      <c r="O181" s="338"/>
      <c r="P181" s="338"/>
      <c r="Q181" s="338"/>
      <c r="R181" s="338"/>
      <c r="S181" s="338"/>
      <c r="T181" s="338"/>
      <c r="U181" s="337"/>
      <c r="V181" s="338"/>
      <c r="W181" s="338"/>
      <c r="X181" s="338"/>
      <c r="Y181" s="338"/>
      <c r="Z181" s="353"/>
      <c r="AA181" s="353"/>
      <c r="AB181" s="353"/>
      <c r="AC181" s="353"/>
      <c r="AD181" s="353"/>
      <c r="AE181" s="312"/>
      <c r="AF181" s="312"/>
      <c r="AG181" s="312"/>
      <c r="AH181" s="338"/>
    </row>
    <row r="182" spans="1:34" s="447" customFormat="1" ht="38.25">
      <c r="A182" s="441">
        <v>18</v>
      </c>
      <c r="B182" s="488" t="s">
        <v>668</v>
      </c>
      <c r="C182" s="442" t="s">
        <v>803</v>
      </c>
      <c r="D182" s="442"/>
      <c r="E182" s="442"/>
      <c r="F182" s="443"/>
      <c r="G182" s="444"/>
      <c r="H182" s="444"/>
      <c r="I182" s="444"/>
      <c r="J182" s="444"/>
      <c r="K182" s="444"/>
      <c r="L182" s="444"/>
      <c r="M182" s="444" t="s">
        <v>486</v>
      </c>
      <c r="N182" s="444"/>
      <c r="O182" s="444"/>
      <c r="P182" s="444"/>
      <c r="Q182" s="444"/>
      <c r="R182" s="444"/>
      <c r="S182" s="444"/>
      <c r="T182" s="444"/>
      <c r="U182" s="444">
        <v>0</v>
      </c>
      <c r="V182" s="444"/>
      <c r="W182" s="444"/>
      <c r="X182" s="444"/>
      <c r="Y182" s="444"/>
      <c r="Z182" s="445"/>
      <c r="AA182" s="445"/>
      <c r="AB182" s="445"/>
      <c r="AC182" s="445"/>
      <c r="AD182" s="445"/>
      <c r="AE182" s="446"/>
      <c r="AF182" s="446"/>
      <c r="AG182" s="446"/>
      <c r="AH182" s="444"/>
    </row>
    <row r="183" spans="1:34" s="352" customFormat="1" ht="63.75">
      <c r="A183" s="437"/>
      <c r="B183" s="323" t="s">
        <v>318</v>
      </c>
      <c r="C183" s="323" t="s">
        <v>811</v>
      </c>
      <c r="D183" s="323"/>
      <c r="E183" s="323"/>
      <c r="F183" s="371" t="s">
        <v>275</v>
      </c>
      <c r="G183" s="339" t="s">
        <v>273</v>
      </c>
      <c r="H183" s="339"/>
      <c r="I183" s="339"/>
      <c r="J183" s="339" t="s">
        <v>283</v>
      </c>
      <c r="K183" s="339" t="s">
        <v>320</v>
      </c>
      <c r="L183" s="339"/>
      <c r="M183" s="339" t="s">
        <v>484</v>
      </c>
      <c r="N183" s="339"/>
      <c r="O183" s="339"/>
      <c r="P183" s="338"/>
      <c r="Q183" s="339"/>
      <c r="R183" s="339" t="s">
        <v>280</v>
      </c>
      <c r="S183" s="339">
        <v>2010</v>
      </c>
      <c r="T183" s="339"/>
      <c r="U183" s="338">
        <v>0</v>
      </c>
      <c r="V183" s="339" t="s">
        <v>321</v>
      </c>
      <c r="W183" s="339"/>
      <c r="X183" s="338"/>
      <c r="Y183" s="339"/>
      <c r="Z183" s="356">
        <v>869</v>
      </c>
      <c r="AA183" s="356"/>
      <c r="AB183" s="356"/>
      <c r="AC183" s="356"/>
      <c r="AD183" s="356"/>
      <c r="AE183" s="351"/>
      <c r="AF183" s="351"/>
      <c r="AG183" s="351"/>
      <c r="AH183" s="339"/>
    </row>
    <row r="184" spans="1:34" ht="25.5">
      <c r="A184" s="437"/>
      <c r="B184" s="323" t="s">
        <v>804</v>
      </c>
      <c r="C184" s="323" t="s">
        <v>338</v>
      </c>
      <c r="D184" s="323"/>
      <c r="E184" s="323"/>
      <c r="F184" s="371" t="s">
        <v>275</v>
      </c>
      <c r="G184" s="339" t="s">
        <v>273</v>
      </c>
      <c r="H184" s="339"/>
      <c r="I184" s="339"/>
      <c r="J184" s="339" t="s">
        <v>287</v>
      </c>
      <c r="K184" s="339" t="s">
        <v>320</v>
      </c>
      <c r="L184" s="338"/>
      <c r="M184" s="339" t="s">
        <v>484</v>
      </c>
      <c r="N184" s="338"/>
      <c r="O184" s="338"/>
      <c r="P184" s="338"/>
      <c r="Q184" s="338"/>
      <c r="R184" s="339" t="s">
        <v>280</v>
      </c>
      <c r="S184" s="338">
        <v>2010</v>
      </c>
      <c r="T184" s="338"/>
      <c r="U184" s="338">
        <v>0</v>
      </c>
      <c r="V184" s="339" t="s">
        <v>339</v>
      </c>
      <c r="W184" s="338"/>
      <c r="X184" s="338"/>
      <c r="Y184" s="338"/>
      <c r="Z184" s="353"/>
      <c r="AA184" s="353"/>
      <c r="AB184" s="353"/>
      <c r="AC184" s="353"/>
      <c r="AD184" s="353"/>
      <c r="AE184" s="312"/>
      <c r="AF184" s="312"/>
      <c r="AG184" s="312"/>
      <c r="AH184" s="338"/>
    </row>
    <row r="185" spans="1:34" ht="38.25">
      <c r="A185" s="437"/>
      <c r="B185" s="323" t="s">
        <v>340</v>
      </c>
      <c r="C185" s="323" t="s">
        <v>805</v>
      </c>
      <c r="D185" s="323"/>
      <c r="E185" s="323"/>
      <c r="F185" s="371" t="s">
        <v>275</v>
      </c>
      <c r="G185" s="339" t="s">
        <v>273</v>
      </c>
      <c r="H185" s="339"/>
      <c r="I185" s="339"/>
      <c r="J185" s="339" t="s">
        <v>806</v>
      </c>
      <c r="K185" s="339" t="s">
        <v>342</v>
      </c>
      <c r="L185" s="338"/>
      <c r="M185" s="339" t="s">
        <v>484</v>
      </c>
      <c r="N185" s="338"/>
      <c r="O185" s="338"/>
      <c r="P185" s="338"/>
      <c r="Q185" s="338"/>
      <c r="R185" s="339" t="s">
        <v>296</v>
      </c>
      <c r="S185" s="338"/>
      <c r="T185" s="338"/>
      <c r="U185" s="338">
        <v>0</v>
      </c>
      <c r="V185" s="339" t="s">
        <v>343</v>
      </c>
      <c r="W185" s="338"/>
      <c r="X185" s="338"/>
      <c r="Y185" s="338"/>
      <c r="Z185" s="353"/>
      <c r="AA185" s="353"/>
      <c r="AB185" s="353"/>
      <c r="AC185" s="353"/>
      <c r="AD185" s="353"/>
      <c r="AE185" s="312"/>
      <c r="AF185" s="312"/>
      <c r="AG185" s="312"/>
      <c r="AH185" s="338"/>
    </row>
    <row r="186" spans="1:34" hidden="1">
      <c r="A186" s="437"/>
      <c r="B186" s="323" t="s">
        <v>29</v>
      </c>
      <c r="C186" s="323"/>
      <c r="D186" s="323"/>
      <c r="E186" s="323"/>
      <c r="F186" s="371" t="s">
        <v>275</v>
      </c>
      <c r="G186" s="339"/>
      <c r="H186" s="339"/>
      <c r="I186" s="339"/>
      <c r="J186" s="339" t="s">
        <v>286</v>
      </c>
      <c r="K186" s="339" t="s">
        <v>342</v>
      </c>
      <c r="L186" s="338"/>
      <c r="M186" s="339" t="s">
        <v>484</v>
      </c>
      <c r="N186" s="338"/>
      <c r="O186" s="338"/>
      <c r="P186" s="338"/>
      <c r="Q186" s="338"/>
      <c r="R186" s="339"/>
      <c r="S186" s="338"/>
      <c r="T186" s="338"/>
      <c r="U186" s="338">
        <v>0</v>
      </c>
      <c r="V186" s="339"/>
      <c r="W186" s="338"/>
      <c r="X186" s="338"/>
      <c r="Y186" s="338"/>
      <c r="Z186" s="353"/>
      <c r="AA186" s="353"/>
      <c r="AB186" s="353"/>
      <c r="AC186" s="353"/>
      <c r="AD186" s="353"/>
      <c r="AE186" s="312"/>
      <c r="AF186" s="312"/>
      <c r="AG186" s="312"/>
      <c r="AH186" s="338"/>
    </row>
    <row r="187" spans="1:34" ht="38.25">
      <c r="A187" s="437"/>
      <c r="B187" s="323" t="s">
        <v>627</v>
      </c>
      <c r="C187" s="323" t="s">
        <v>807</v>
      </c>
      <c r="D187" s="323"/>
      <c r="E187" s="323"/>
      <c r="F187" s="371" t="s">
        <v>275</v>
      </c>
      <c r="G187" s="339" t="s">
        <v>273</v>
      </c>
      <c r="H187" s="339"/>
      <c r="I187" s="339"/>
      <c r="J187" s="339" t="s">
        <v>286</v>
      </c>
      <c r="K187" s="339" t="s">
        <v>701</v>
      </c>
      <c r="L187" s="338"/>
      <c r="M187" s="339" t="s">
        <v>484</v>
      </c>
      <c r="N187" s="338"/>
      <c r="O187" s="338"/>
      <c r="P187" s="338"/>
      <c r="Q187" s="339"/>
      <c r="R187" s="338"/>
      <c r="S187" s="338"/>
      <c r="T187" s="338"/>
      <c r="U187" s="338">
        <v>0</v>
      </c>
      <c r="V187" s="338"/>
      <c r="W187" s="338"/>
      <c r="X187" s="338"/>
      <c r="Y187" s="338"/>
      <c r="Z187" s="353"/>
      <c r="AA187" s="353"/>
      <c r="AB187" s="353"/>
      <c r="AC187" s="353"/>
      <c r="AD187" s="353"/>
      <c r="AE187" s="312"/>
      <c r="AF187" s="312"/>
      <c r="AG187" s="312"/>
      <c r="AH187" s="338"/>
    </row>
    <row r="188" spans="1:34" ht="76.5">
      <c r="A188" s="437"/>
      <c r="B188" s="323" t="s">
        <v>554</v>
      </c>
      <c r="C188" s="323" t="s">
        <v>555</v>
      </c>
      <c r="D188" s="323"/>
      <c r="E188" s="323"/>
      <c r="F188" s="371" t="s">
        <v>275</v>
      </c>
      <c r="G188" s="339"/>
      <c r="H188" s="339"/>
      <c r="I188" s="339"/>
      <c r="J188" s="339" t="s">
        <v>285</v>
      </c>
      <c r="K188" s="339" t="s">
        <v>320</v>
      </c>
      <c r="L188" s="338"/>
      <c r="M188" s="339" t="s">
        <v>484</v>
      </c>
      <c r="N188" s="338"/>
      <c r="O188" s="338"/>
      <c r="P188" s="338"/>
      <c r="Q188" s="338"/>
      <c r="R188" s="339"/>
      <c r="S188" s="338"/>
      <c r="T188" s="338"/>
      <c r="U188" s="338"/>
      <c r="V188" s="339"/>
      <c r="W188" s="338"/>
      <c r="X188" s="338"/>
      <c r="Y188" s="338"/>
      <c r="Z188" s="353"/>
      <c r="AA188" s="353"/>
      <c r="AB188" s="353"/>
      <c r="AC188" s="353"/>
      <c r="AD188" s="353"/>
      <c r="AE188" s="312"/>
      <c r="AF188" s="312"/>
      <c r="AG188" s="312"/>
      <c r="AH188" s="338"/>
    </row>
    <row r="189" spans="1:34" ht="38.25">
      <c r="A189" s="437"/>
      <c r="B189" s="323" t="s">
        <v>587</v>
      </c>
      <c r="C189" s="323" t="s">
        <v>588</v>
      </c>
      <c r="D189" s="323"/>
      <c r="E189" s="323"/>
      <c r="F189" s="371" t="s">
        <v>275</v>
      </c>
      <c r="G189" s="339"/>
      <c r="H189" s="339"/>
      <c r="I189" s="339"/>
      <c r="J189" s="339" t="s">
        <v>286</v>
      </c>
      <c r="K189" s="339" t="s">
        <v>320</v>
      </c>
      <c r="L189" s="338"/>
      <c r="M189" s="339" t="s">
        <v>484</v>
      </c>
      <c r="N189" s="338"/>
      <c r="O189" s="338"/>
      <c r="P189" s="338"/>
      <c r="Q189" s="338"/>
      <c r="R189" s="339"/>
      <c r="S189" s="338"/>
      <c r="T189" s="338"/>
      <c r="U189" s="338"/>
      <c r="V189" s="339"/>
      <c r="W189" s="338"/>
      <c r="X189" s="338"/>
      <c r="Y189" s="338"/>
      <c r="Z189" s="353"/>
      <c r="AA189" s="353"/>
      <c r="AB189" s="353"/>
      <c r="AC189" s="353"/>
      <c r="AD189" s="353"/>
      <c r="AE189" s="312"/>
      <c r="AF189" s="312"/>
      <c r="AG189" s="312"/>
      <c r="AH189" s="338"/>
    </row>
    <row r="190" spans="1:34" ht="25.5">
      <c r="A190" s="437"/>
      <c r="B190" s="323" t="s">
        <v>808</v>
      </c>
      <c r="C190" s="323" t="s">
        <v>809</v>
      </c>
      <c r="D190" s="323"/>
      <c r="E190" s="323"/>
      <c r="F190" s="371" t="s">
        <v>275</v>
      </c>
      <c r="G190" s="339"/>
      <c r="H190" s="339"/>
      <c r="I190" s="339"/>
      <c r="J190" s="339"/>
      <c r="K190" s="339" t="s">
        <v>320</v>
      </c>
      <c r="L190" s="338"/>
      <c r="M190" s="339" t="s">
        <v>484</v>
      </c>
      <c r="N190" s="338"/>
      <c r="O190" s="338"/>
      <c r="P190" s="338"/>
      <c r="Q190" s="338"/>
      <c r="R190" s="339"/>
      <c r="S190" s="338"/>
      <c r="T190" s="338"/>
      <c r="U190" s="338"/>
      <c r="V190" s="339"/>
      <c r="W190" s="338"/>
      <c r="X190" s="338"/>
      <c r="Y190" s="338"/>
      <c r="Z190" s="353"/>
      <c r="AA190" s="353"/>
      <c r="AB190" s="353"/>
      <c r="AC190" s="353"/>
      <c r="AD190" s="353"/>
      <c r="AE190" s="312"/>
      <c r="AF190" s="312"/>
      <c r="AG190" s="312"/>
      <c r="AH190" s="338"/>
    </row>
    <row r="191" spans="1:34">
      <c r="A191" s="474"/>
      <c r="B191" s="475"/>
      <c r="C191" s="475"/>
      <c r="D191" s="475"/>
      <c r="E191" s="475"/>
      <c r="F191" s="476"/>
      <c r="G191" s="477"/>
      <c r="H191" s="477"/>
      <c r="I191" s="477"/>
      <c r="J191" s="477"/>
      <c r="K191" s="477"/>
      <c r="L191" s="477"/>
      <c r="M191" s="477"/>
      <c r="N191" s="477"/>
      <c r="O191" s="477"/>
      <c r="P191" s="477"/>
      <c r="Q191" s="477"/>
      <c r="R191" s="477"/>
      <c r="S191" s="477"/>
      <c r="T191" s="477"/>
      <c r="U191" s="477"/>
      <c r="V191" s="477"/>
      <c r="W191" s="477"/>
      <c r="X191" s="477"/>
      <c r="Y191" s="477"/>
      <c r="Z191" s="477"/>
      <c r="AA191" s="477"/>
      <c r="AB191" s="477"/>
      <c r="AC191" s="477"/>
      <c r="AD191" s="477"/>
      <c r="AE191" s="466"/>
      <c r="AF191" s="466"/>
      <c r="AG191" s="466"/>
      <c r="AH191" s="482"/>
    </row>
    <row r="192" spans="1:34">
      <c r="A192" s="437"/>
      <c r="B192" s="323"/>
      <c r="C192" s="323"/>
      <c r="D192" s="323"/>
      <c r="E192" s="323"/>
      <c r="F192" s="371"/>
      <c r="G192" s="339"/>
      <c r="H192" s="339"/>
      <c r="I192" s="339"/>
      <c r="J192" s="339"/>
      <c r="K192" s="338"/>
      <c r="L192" s="338"/>
      <c r="M192" s="339"/>
      <c r="N192" s="338"/>
      <c r="O192" s="338"/>
      <c r="P192" s="338"/>
      <c r="Q192" s="338"/>
      <c r="R192" s="339"/>
      <c r="S192" s="338"/>
      <c r="T192" s="338"/>
      <c r="U192" s="338"/>
      <c r="V192" s="338"/>
      <c r="W192" s="338"/>
      <c r="X192" s="338"/>
      <c r="Y192" s="338"/>
      <c r="Z192" s="353"/>
      <c r="AA192" s="353"/>
      <c r="AB192" s="353"/>
      <c r="AC192" s="353"/>
      <c r="AD192" s="353"/>
      <c r="AE192" s="312"/>
      <c r="AF192" s="312"/>
      <c r="AG192" s="312"/>
      <c r="AH192" s="338"/>
    </row>
    <row r="193" spans="1:34" ht="12.75">
      <c r="A193" s="486" t="s">
        <v>631</v>
      </c>
      <c r="B193" s="322"/>
      <c r="C193" s="322"/>
      <c r="D193" s="322"/>
      <c r="E193" s="322"/>
      <c r="F193" s="370"/>
      <c r="G193" s="336"/>
      <c r="H193" s="336"/>
      <c r="I193" s="336"/>
      <c r="J193" s="336"/>
      <c r="K193" s="336"/>
      <c r="L193" s="336"/>
      <c r="M193" s="336"/>
      <c r="N193" s="336"/>
      <c r="O193" s="336"/>
      <c r="P193" s="336"/>
      <c r="Q193" s="336"/>
      <c r="R193" s="336"/>
      <c r="S193" s="336"/>
      <c r="T193" s="336"/>
      <c r="U193" s="336"/>
      <c r="V193" s="336"/>
      <c r="W193" s="336"/>
      <c r="X193" s="336"/>
      <c r="Y193" s="336"/>
      <c r="Z193" s="354"/>
      <c r="AA193" s="354"/>
      <c r="AB193" s="354"/>
      <c r="AC193" s="354"/>
      <c r="AD193" s="354"/>
      <c r="AE193" s="314"/>
      <c r="AF193" s="314"/>
      <c r="AG193" s="314"/>
      <c r="AH193" s="487"/>
    </row>
    <row r="194" spans="1:34">
      <c r="A194" s="437"/>
      <c r="B194" s="323"/>
      <c r="C194" s="324"/>
      <c r="D194" s="324"/>
      <c r="E194" s="327"/>
      <c r="F194" s="371"/>
      <c r="G194" s="338"/>
      <c r="H194" s="338"/>
      <c r="I194" s="338"/>
      <c r="J194" s="338"/>
      <c r="K194" s="338"/>
      <c r="L194" s="338"/>
      <c r="M194" s="338"/>
      <c r="N194" s="338"/>
      <c r="O194" s="338"/>
      <c r="P194" s="338"/>
      <c r="Q194" s="338"/>
      <c r="R194" s="338"/>
      <c r="S194" s="338"/>
      <c r="T194" s="338"/>
      <c r="U194" s="337"/>
      <c r="V194" s="338"/>
      <c r="W194" s="338"/>
      <c r="X194" s="338"/>
      <c r="Y194" s="338"/>
      <c r="Z194" s="353"/>
      <c r="AA194" s="353"/>
      <c r="AB194" s="353"/>
      <c r="AC194" s="353"/>
      <c r="AD194" s="353"/>
      <c r="AE194" s="312"/>
      <c r="AF194" s="312"/>
      <c r="AG194" s="312"/>
      <c r="AH194" s="338"/>
    </row>
    <row r="195" spans="1:34" s="447" customFormat="1" ht="25.5">
      <c r="A195" s="441">
        <v>19</v>
      </c>
      <c r="B195" s="488" t="s">
        <v>670</v>
      </c>
      <c r="C195" s="442" t="s">
        <v>669</v>
      </c>
      <c r="D195" s="442"/>
      <c r="E195" s="442"/>
      <c r="F195" s="443"/>
      <c r="G195" s="444"/>
      <c r="H195" s="444"/>
      <c r="I195" s="444"/>
      <c r="J195" s="444"/>
      <c r="K195" s="444"/>
      <c r="L195" s="444"/>
      <c r="M195" s="444" t="s">
        <v>486</v>
      </c>
      <c r="N195" s="444"/>
      <c r="O195" s="444"/>
      <c r="P195" s="444"/>
      <c r="Q195" s="444"/>
      <c r="R195" s="444"/>
      <c r="S195" s="444"/>
      <c r="T195" s="444"/>
      <c r="U195" s="444">
        <v>0</v>
      </c>
      <c r="V195" s="444"/>
      <c r="W195" s="444"/>
      <c r="X195" s="444"/>
      <c r="Y195" s="444"/>
      <c r="Z195" s="445"/>
      <c r="AA195" s="445"/>
      <c r="AB195" s="445"/>
      <c r="AC195" s="445"/>
      <c r="AD195" s="445"/>
      <c r="AE195" s="446"/>
      <c r="AF195" s="446"/>
      <c r="AG195" s="446"/>
      <c r="AH195" s="444"/>
    </row>
    <row r="196" spans="1:34" ht="25.5">
      <c r="A196" s="437"/>
      <c r="B196" s="323" t="s">
        <v>412</v>
      </c>
      <c r="C196" s="323" t="s">
        <v>413</v>
      </c>
      <c r="D196" s="323"/>
      <c r="E196" s="323"/>
      <c r="F196" s="371" t="s">
        <v>275</v>
      </c>
      <c r="G196" s="339" t="s">
        <v>273</v>
      </c>
      <c r="H196" s="339"/>
      <c r="I196" s="339"/>
      <c r="J196" s="339" t="s">
        <v>285</v>
      </c>
      <c r="K196" s="499" t="s">
        <v>813</v>
      </c>
      <c r="L196" s="338"/>
      <c r="M196" s="339" t="s">
        <v>484</v>
      </c>
      <c r="N196" s="338"/>
      <c r="O196" s="338"/>
      <c r="P196" s="338"/>
      <c r="Q196" s="338"/>
      <c r="R196" s="338"/>
      <c r="S196" s="338"/>
      <c r="T196" s="338"/>
      <c r="U196" s="338">
        <v>0</v>
      </c>
      <c r="V196" s="338"/>
      <c r="W196" s="338"/>
      <c r="X196" s="338"/>
      <c r="Y196" s="338"/>
      <c r="Z196" s="353"/>
      <c r="AA196" s="353"/>
      <c r="AB196" s="353"/>
      <c r="AC196" s="353"/>
      <c r="AD196" s="353"/>
      <c r="AE196" s="312"/>
      <c r="AF196" s="312"/>
      <c r="AG196" s="312"/>
      <c r="AH196" s="338"/>
    </row>
    <row r="197" spans="1:34" ht="38.25">
      <c r="A197" s="437"/>
      <c r="B197" s="323" t="s">
        <v>478</v>
      </c>
      <c r="C197" s="323" t="s">
        <v>810</v>
      </c>
      <c r="D197" s="323"/>
      <c r="E197" s="323"/>
      <c r="F197" s="371" t="s">
        <v>275</v>
      </c>
      <c r="G197" s="339" t="s">
        <v>273</v>
      </c>
      <c r="H197" s="339"/>
      <c r="I197" s="339"/>
      <c r="J197" s="339" t="s">
        <v>288</v>
      </c>
      <c r="K197" s="339" t="s">
        <v>473</v>
      </c>
      <c r="L197" s="338"/>
      <c r="M197" s="339" t="s">
        <v>484</v>
      </c>
      <c r="N197" s="338"/>
      <c r="O197" s="338"/>
      <c r="P197" s="338"/>
      <c r="Q197" s="338"/>
      <c r="R197" s="338"/>
      <c r="S197" s="338"/>
      <c r="T197" s="338"/>
      <c r="U197" s="338">
        <v>0</v>
      </c>
      <c r="V197" s="338"/>
      <c r="W197" s="338"/>
      <c r="X197" s="338"/>
      <c r="Y197" s="338"/>
      <c r="Z197" s="353"/>
      <c r="AA197" s="353"/>
      <c r="AB197" s="353"/>
      <c r="AC197" s="353"/>
      <c r="AD197" s="353"/>
      <c r="AE197" s="312"/>
      <c r="AF197" s="312"/>
      <c r="AG197" s="312"/>
      <c r="AH197" s="338"/>
    </row>
    <row r="198" spans="1:34" ht="25.5">
      <c r="A198" s="437"/>
      <c r="B198" s="323"/>
      <c r="C198" s="323" t="s">
        <v>812</v>
      </c>
      <c r="D198" s="323"/>
      <c r="E198" s="323"/>
      <c r="F198" s="371" t="s">
        <v>275</v>
      </c>
      <c r="G198" s="339"/>
      <c r="H198" s="339"/>
      <c r="I198" s="339"/>
      <c r="J198" s="339"/>
      <c r="K198" s="499" t="s">
        <v>813</v>
      </c>
      <c r="L198" s="338"/>
      <c r="M198" s="338"/>
      <c r="N198" s="338"/>
      <c r="O198" s="338"/>
      <c r="P198" s="338"/>
      <c r="Q198" s="338"/>
      <c r="R198" s="338"/>
      <c r="S198" s="338"/>
      <c r="T198" s="338"/>
      <c r="U198" s="338">
        <v>0</v>
      </c>
      <c r="V198" s="338"/>
      <c r="W198" s="338"/>
      <c r="X198" s="338"/>
      <c r="Y198" s="338"/>
      <c r="Z198" s="353"/>
      <c r="AA198" s="353"/>
      <c r="AB198" s="353"/>
      <c r="AC198" s="353"/>
      <c r="AD198" s="353"/>
      <c r="AE198" s="312"/>
      <c r="AF198" s="312"/>
      <c r="AG198" s="312"/>
      <c r="AH198" s="338"/>
    </row>
    <row r="199" spans="1:34">
      <c r="A199" s="437"/>
      <c r="B199" s="323"/>
      <c r="C199" s="323"/>
      <c r="D199" s="323"/>
      <c r="E199" s="323"/>
      <c r="F199" s="371"/>
      <c r="G199" s="339"/>
      <c r="H199" s="339"/>
      <c r="I199" s="339"/>
      <c r="J199" s="339"/>
      <c r="K199" s="338"/>
      <c r="L199" s="338"/>
      <c r="M199" s="338"/>
      <c r="N199" s="338"/>
      <c r="O199" s="338"/>
      <c r="P199" s="338"/>
      <c r="Q199" s="338"/>
      <c r="R199" s="338"/>
      <c r="S199" s="338"/>
      <c r="T199" s="338"/>
      <c r="U199" s="338"/>
      <c r="V199" s="338"/>
      <c r="W199" s="338"/>
      <c r="X199" s="338"/>
      <c r="Y199" s="338"/>
      <c r="Z199" s="353"/>
      <c r="AA199" s="353"/>
      <c r="AB199" s="353"/>
      <c r="AC199" s="353"/>
      <c r="AD199" s="353"/>
      <c r="AE199" s="312"/>
      <c r="AF199" s="312"/>
      <c r="AG199" s="312"/>
      <c r="AH199" s="338"/>
    </row>
    <row r="200" spans="1:34" ht="12.75">
      <c r="A200" s="486" t="s">
        <v>503</v>
      </c>
      <c r="B200" s="322"/>
      <c r="C200" s="322"/>
      <c r="D200" s="322"/>
      <c r="E200" s="322"/>
      <c r="F200" s="370"/>
      <c r="G200" s="336"/>
      <c r="H200" s="336"/>
      <c r="I200" s="336"/>
      <c r="J200" s="336"/>
      <c r="K200" s="336"/>
      <c r="L200" s="336"/>
      <c r="M200" s="336"/>
      <c r="N200" s="336"/>
      <c r="O200" s="336"/>
      <c r="P200" s="336"/>
      <c r="Q200" s="336"/>
      <c r="R200" s="336"/>
      <c r="S200" s="336"/>
      <c r="T200" s="336"/>
      <c r="U200" s="336"/>
      <c r="V200" s="336"/>
      <c r="W200" s="336"/>
      <c r="X200" s="336"/>
      <c r="Y200" s="336"/>
      <c r="Z200" s="354"/>
      <c r="AA200" s="354"/>
      <c r="AB200" s="354"/>
      <c r="AC200" s="354"/>
      <c r="AD200" s="354"/>
      <c r="AE200" s="314"/>
      <c r="AF200" s="314"/>
      <c r="AG200" s="314"/>
      <c r="AH200" s="487"/>
    </row>
    <row r="201" spans="1:34">
      <c r="A201" s="437"/>
      <c r="B201" s="323"/>
      <c r="C201" s="324"/>
      <c r="D201" s="324"/>
      <c r="E201" s="327"/>
      <c r="F201" s="371"/>
      <c r="G201" s="338"/>
      <c r="H201" s="338"/>
      <c r="I201" s="338"/>
      <c r="J201" s="338"/>
      <c r="K201" s="338"/>
      <c r="L201" s="338"/>
      <c r="M201" s="338"/>
      <c r="N201" s="338"/>
      <c r="O201" s="338"/>
      <c r="P201" s="338"/>
      <c r="Q201" s="338"/>
      <c r="R201" s="338"/>
      <c r="S201" s="338"/>
      <c r="T201" s="338"/>
      <c r="U201" s="337"/>
      <c r="V201" s="338"/>
      <c r="W201" s="338"/>
      <c r="X201" s="338"/>
      <c r="Y201" s="338"/>
      <c r="Z201" s="353"/>
      <c r="AA201" s="353"/>
      <c r="AB201" s="353"/>
      <c r="AC201" s="353"/>
      <c r="AD201" s="353"/>
      <c r="AE201" s="312"/>
      <c r="AF201" s="312"/>
      <c r="AG201" s="312"/>
      <c r="AH201" s="338"/>
    </row>
    <row r="202" spans="1:34" s="447" customFormat="1" ht="38.25">
      <c r="A202" s="441">
        <v>20</v>
      </c>
      <c r="B202" s="488" t="s">
        <v>671</v>
      </c>
      <c r="C202" s="442" t="s">
        <v>672</v>
      </c>
      <c r="D202" s="442"/>
      <c r="E202" s="442"/>
      <c r="F202" s="443"/>
      <c r="G202" s="444"/>
      <c r="H202" s="444"/>
      <c r="I202" s="444"/>
      <c r="J202" s="444"/>
      <c r="K202" s="444"/>
      <c r="L202" s="444"/>
      <c r="M202" s="444" t="s">
        <v>486</v>
      </c>
      <c r="N202" s="444"/>
      <c r="O202" s="444"/>
      <c r="P202" s="444"/>
      <c r="Q202" s="444"/>
      <c r="R202" s="444"/>
      <c r="S202" s="444"/>
      <c r="T202" s="444"/>
      <c r="U202" s="444">
        <v>0</v>
      </c>
      <c r="V202" s="444"/>
      <c r="W202" s="444"/>
      <c r="X202" s="444"/>
      <c r="Y202" s="444"/>
      <c r="Z202" s="445"/>
      <c r="AA202" s="445"/>
      <c r="AB202" s="445"/>
      <c r="AC202" s="445"/>
      <c r="AD202" s="445"/>
      <c r="AE202" s="446"/>
      <c r="AF202" s="446"/>
      <c r="AG202" s="446"/>
      <c r="AH202" s="444"/>
    </row>
    <row r="203" spans="1:34" ht="38.25">
      <c r="A203" s="438"/>
      <c r="B203" s="323" t="s">
        <v>383</v>
      </c>
      <c r="C203" s="323" t="s">
        <v>814</v>
      </c>
      <c r="D203" s="323"/>
      <c r="E203" s="323"/>
      <c r="F203" s="371" t="s">
        <v>275</v>
      </c>
      <c r="G203" s="339" t="s">
        <v>273</v>
      </c>
      <c r="H203" s="339"/>
      <c r="I203" s="339"/>
      <c r="J203" s="339" t="s">
        <v>283</v>
      </c>
      <c r="K203" s="339" t="s">
        <v>328</v>
      </c>
      <c r="L203" s="339"/>
      <c r="M203" s="339" t="s">
        <v>484</v>
      </c>
      <c r="N203" s="338"/>
      <c r="O203" s="338"/>
      <c r="P203" s="338"/>
      <c r="Q203" s="339"/>
      <c r="R203" s="338"/>
      <c r="S203" s="338">
        <v>2010</v>
      </c>
      <c r="T203" s="338"/>
      <c r="U203" s="338">
        <v>0</v>
      </c>
      <c r="V203" s="339" t="s">
        <v>316</v>
      </c>
      <c r="W203" s="339" t="s">
        <v>312</v>
      </c>
      <c r="X203" s="338"/>
      <c r="Y203" s="338"/>
      <c r="Z203" s="353">
        <f>AA203+AB203</f>
        <v>470</v>
      </c>
      <c r="AA203" s="353"/>
      <c r="AB203" s="353">
        <v>470</v>
      </c>
      <c r="AC203" s="353"/>
      <c r="AD203" s="353"/>
      <c r="AE203" s="312"/>
      <c r="AF203" s="312"/>
      <c r="AG203" s="312"/>
      <c r="AH203" s="338"/>
    </row>
    <row r="204" spans="1:34" ht="12.75" customHeight="1">
      <c r="A204" s="438"/>
      <c r="B204" s="323" t="s">
        <v>469</v>
      </c>
      <c r="C204" s="323" t="s">
        <v>470</v>
      </c>
      <c r="D204" s="323"/>
      <c r="E204" s="323"/>
      <c r="F204" s="371" t="s">
        <v>275</v>
      </c>
      <c r="G204" s="339" t="s">
        <v>273</v>
      </c>
      <c r="H204" s="339"/>
      <c r="I204" s="339"/>
      <c r="J204" s="339" t="s">
        <v>288</v>
      </c>
      <c r="K204" s="339" t="s">
        <v>471</v>
      </c>
      <c r="L204" s="339"/>
      <c r="M204" s="339" t="s">
        <v>484</v>
      </c>
      <c r="N204" s="338"/>
      <c r="O204" s="338"/>
      <c r="P204" s="338"/>
      <c r="Q204" s="339"/>
      <c r="R204" s="338"/>
      <c r="S204" s="338"/>
      <c r="T204" s="338"/>
      <c r="U204" s="338">
        <v>0</v>
      </c>
      <c r="V204" s="339"/>
      <c r="W204" s="339"/>
      <c r="X204" s="338"/>
      <c r="Y204" s="338"/>
      <c r="Z204" s="353"/>
      <c r="AA204" s="353"/>
      <c r="AB204" s="353"/>
      <c r="AC204" s="353"/>
      <c r="AD204" s="353"/>
      <c r="AE204" s="312"/>
      <c r="AF204" s="312"/>
      <c r="AG204" s="312"/>
      <c r="AH204" s="338"/>
    </row>
    <row r="205" spans="1:34" ht="38.25">
      <c r="A205" s="438"/>
      <c r="B205" s="323" t="s">
        <v>472</v>
      </c>
      <c r="C205" s="323" t="s">
        <v>545</v>
      </c>
      <c r="D205" s="323"/>
      <c r="E205" s="323"/>
      <c r="F205" s="371" t="s">
        <v>275</v>
      </c>
      <c r="G205" s="339" t="s">
        <v>273</v>
      </c>
      <c r="H205" s="339"/>
      <c r="I205" s="339"/>
      <c r="J205" s="339" t="s">
        <v>288</v>
      </c>
      <c r="K205" s="339" t="s">
        <v>473</v>
      </c>
      <c r="L205" s="339"/>
      <c r="M205" s="339" t="s">
        <v>484</v>
      </c>
      <c r="N205" s="338"/>
      <c r="O205" s="338"/>
      <c r="P205" s="338"/>
      <c r="Q205" s="339"/>
      <c r="R205" s="338"/>
      <c r="S205" s="338"/>
      <c r="T205" s="338"/>
      <c r="U205" s="338">
        <v>0</v>
      </c>
      <c r="V205" s="339"/>
      <c r="W205" s="339"/>
      <c r="X205" s="338"/>
      <c r="Y205" s="338"/>
      <c r="Z205" s="353"/>
      <c r="AA205" s="353"/>
      <c r="AB205" s="353"/>
      <c r="AC205" s="353"/>
      <c r="AD205" s="353"/>
      <c r="AE205" s="312"/>
      <c r="AF205" s="312"/>
      <c r="AG205" s="312"/>
      <c r="AH205" s="338"/>
    </row>
    <row r="206" spans="1:34" ht="38.25">
      <c r="A206" s="438"/>
      <c r="B206" s="323" t="s">
        <v>474</v>
      </c>
      <c r="C206" s="323" t="s">
        <v>477</v>
      </c>
      <c r="D206" s="323"/>
      <c r="E206" s="323"/>
      <c r="F206" s="371" t="s">
        <v>275</v>
      </c>
      <c r="G206" s="339" t="s">
        <v>273</v>
      </c>
      <c r="H206" s="339"/>
      <c r="I206" s="339"/>
      <c r="J206" s="339" t="s">
        <v>288</v>
      </c>
      <c r="K206" s="339" t="s">
        <v>473</v>
      </c>
      <c r="L206" s="339"/>
      <c r="M206" s="339" t="s">
        <v>484</v>
      </c>
      <c r="N206" s="338"/>
      <c r="O206" s="338"/>
      <c r="P206" s="338"/>
      <c r="Q206" s="339"/>
      <c r="R206" s="338"/>
      <c r="S206" s="338"/>
      <c r="T206" s="338"/>
      <c r="U206" s="338">
        <v>0</v>
      </c>
      <c r="V206" s="339"/>
      <c r="W206" s="339"/>
      <c r="X206" s="338"/>
      <c r="Y206" s="338"/>
      <c r="Z206" s="353"/>
      <c r="AA206" s="353"/>
      <c r="AB206" s="353"/>
      <c r="AC206" s="353"/>
      <c r="AD206" s="353"/>
      <c r="AE206" s="312"/>
      <c r="AF206" s="312"/>
      <c r="AG206" s="312"/>
      <c r="AH206" s="338"/>
    </row>
    <row r="207" spans="1:34" ht="18.75">
      <c r="A207" s="438"/>
      <c r="B207" s="323" t="s">
        <v>632</v>
      </c>
      <c r="C207" s="323" t="s">
        <v>633</v>
      </c>
      <c r="D207" s="323"/>
      <c r="E207" s="323"/>
      <c r="F207" s="371"/>
      <c r="G207" s="339"/>
      <c r="H207" s="339"/>
      <c r="I207" s="339"/>
      <c r="J207" s="339"/>
      <c r="K207" s="339"/>
      <c r="L207" s="339"/>
      <c r="M207" s="339"/>
      <c r="N207" s="338"/>
      <c r="O207" s="338"/>
      <c r="P207" s="338"/>
      <c r="Q207" s="339"/>
      <c r="R207" s="338"/>
      <c r="S207" s="338"/>
      <c r="T207" s="338"/>
      <c r="U207" s="338"/>
      <c r="V207" s="339"/>
      <c r="W207" s="339"/>
      <c r="X207" s="338"/>
      <c r="Y207" s="338"/>
      <c r="Z207" s="353"/>
      <c r="AA207" s="353"/>
      <c r="AB207" s="353"/>
      <c r="AC207" s="353"/>
      <c r="AD207" s="353"/>
      <c r="AE207" s="312"/>
      <c r="AF207" s="312"/>
      <c r="AG207" s="312"/>
      <c r="AH207" s="338"/>
    </row>
    <row r="208" spans="1:34">
      <c r="A208" s="437"/>
      <c r="B208" s="323"/>
      <c r="C208" s="323"/>
      <c r="D208" s="323"/>
      <c r="E208" s="323"/>
      <c r="F208" s="371"/>
      <c r="G208" s="339"/>
      <c r="H208" s="339"/>
      <c r="I208" s="339"/>
      <c r="J208" s="339"/>
      <c r="K208" s="338"/>
      <c r="L208" s="338"/>
      <c r="M208" s="338"/>
      <c r="N208" s="338"/>
      <c r="O208" s="338"/>
      <c r="P208" s="338"/>
      <c r="Q208" s="338"/>
      <c r="R208" s="338"/>
      <c r="S208" s="338"/>
      <c r="T208" s="338"/>
      <c r="U208" s="338"/>
      <c r="V208" s="338"/>
      <c r="W208" s="338"/>
      <c r="X208" s="338"/>
      <c r="Y208" s="338"/>
      <c r="Z208" s="353"/>
      <c r="AA208" s="353"/>
      <c r="AB208" s="353"/>
      <c r="AC208" s="353"/>
      <c r="AD208" s="353"/>
      <c r="AE208" s="312"/>
      <c r="AF208" s="312"/>
      <c r="AG208" s="312"/>
      <c r="AH208" s="338"/>
    </row>
    <row r="209" spans="1:34" ht="12.75">
      <c r="A209" s="486" t="s">
        <v>253</v>
      </c>
      <c r="B209" s="322"/>
      <c r="C209" s="322"/>
      <c r="D209" s="322"/>
      <c r="E209" s="322"/>
      <c r="F209" s="370"/>
      <c r="G209" s="336"/>
      <c r="H209" s="336"/>
      <c r="I209" s="336"/>
      <c r="J209" s="336"/>
      <c r="K209" s="336"/>
      <c r="L209" s="336"/>
      <c r="M209" s="336"/>
      <c r="N209" s="336"/>
      <c r="O209" s="336"/>
      <c r="P209" s="336"/>
      <c r="Q209" s="336"/>
      <c r="R209" s="336"/>
      <c r="S209" s="336"/>
      <c r="T209" s="336"/>
      <c r="U209" s="336"/>
      <c r="V209" s="336"/>
      <c r="W209" s="336"/>
      <c r="X209" s="336"/>
      <c r="Y209" s="336"/>
      <c r="Z209" s="354"/>
      <c r="AA209" s="354"/>
      <c r="AB209" s="354"/>
      <c r="AC209" s="354"/>
      <c r="AD209" s="354"/>
      <c r="AE209" s="314"/>
      <c r="AF209" s="314"/>
      <c r="AG209" s="314"/>
      <c r="AH209" s="487"/>
    </row>
    <row r="210" spans="1:34">
      <c r="A210" s="437"/>
      <c r="B210" s="323"/>
      <c r="C210" s="324"/>
      <c r="D210" s="324"/>
      <c r="E210" s="327"/>
      <c r="F210" s="371"/>
      <c r="G210" s="338"/>
      <c r="H210" s="338"/>
      <c r="I210" s="338"/>
      <c r="J210" s="338"/>
      <c r="K210" s="338"/>
      <c r="L210" s="338"/>
      <c r="M210" s="338"/>
      <c r="N210" s="338"/>
      <c r="O210" s="338"/>
      <c r="P210" s="338"/>
      <c r="Q210" s="338"/>
      <c r="R210" s="338"/>
      <c r="S210" s="338"/>
      <c r="T210" s="338"/>
      <c r="U210" s="337"/>
      <c r="V210" s="338"/>
      <c r="W210" s="338"/>
      <c r="X210" s="338"/>
      <c r="Y210" s="338"/>
      <c r="Z210" s="353"/>
      <c r="AA210" s="353"/>
      <c r="AB210" s="353"/>
      <c r="AC210" s="353"/>
      <c r="AD210" s="353"/>
      <c r="AE210" s="312"/>
      <c r="AF210" s="312"/>
      <c r="AG210" s="312"/>
      <c r="AH210" s="338"/>
    </row>
    <row r="211" spans="1:34" s="447" customFormat="1" ht="38.25">
      <c r="A211" s="441">
        <v>21</v>
      </c>
      <c r="B211" s="488" t="s">
        <v>815</v>
      </c>
      <c r="C211" s="442" t="s">
        <v>816</v>
      </c>
      <c r="D211" s="442"/>
      <c r="E211" s="442"/>
      <c r="F211" s="443"/>
      <c r="G211" s="444"/>
      <c r="H211" s="444"/>
      <c r="I211" s="444"/>
      <c r="J211" s="444"/>
      <c r="K211" s="444"/>
      <c r="L211" s="444"/>
      <c r="M211" s="444" t="s">
        <v>486</v>
      </c>
      <c r="N211" s="444"/>
      <c r="O211" s="444"/>
      <c r="P211" s="444"/>
      <c r="Q211" s="444"/>
      <c r="R211" s="444"/>
      <c r="S211" s="444"/>
      <c r="T211" s="444"/>
      <c r="U211" s="444">
        <v>0</v>
      </c>
      <c r="V211" s="444"/>
      <c r="W211" s="444"/>
      <c r="X211" s="444"/>
      <c r="Y211" s="444"/>
      <c r="Z211" s="445"/>
      <c r="AA211" s="445"/>
      <c r="AB211" s="445"/>
      <c r="AC211" s="445"/>
      <c r="AD211" s="445"/>
      <c r="AE211" s="446"/>
      <c r="AF211" s="446"/>
      <c r="AG211" s="446"/>
      <c r="AH211" s="444"/>
    </row>
    <row r="212" spans="1:34" ht="38.25">
      <c r="A212" s="437"/>
      <c r="B212" s="323" t="s">
        <v>1</v>
      </c>
      <c r="C212" s="323" t="s">
        <v>409</v>
      </c>
      <c r="D212" s="497" t="s">
        <v>817</v>
      </c>
      <c r="E212" s="323"/>
      <c r="F212" s="371" t="s">
        <v>275</v>
      </c>
      <c r="G212" s="339"/>
      <c r="H212" s="339"/>
      <c r="I212" s="339"/>
      <c r="J212" s="339" t="s">
        <v>285</v>
      </c>
      <c r="K212" s="338"/>
      <c r="L212" s="338"/>
      <c r="M212" s="339" t="s">
        <v>484</v>
      </c>
      <c r="N212" s="338"/>
      <c r="O212" s="338"/>
      <c r="P212" s="338"/>
      <c r="Q212" s="338"/>
      <c r="R212" s="338"/>
      <c r="S212" s="338"/>
      <c r="T212" s="338"/>
      <c r="U212" s="338">
        <v>0</v>
      </c>
      <c r="V212" s="338"/>
      <c r="W212" s="338"/>
      <c r="X212" s="338"/>
      <c r="Y212" s="338"/>
      <c r="Z212" s="353"/>
      <c r="AA212" s="353"/>
      <c r="AB212" s="353"/>
      <c r="AC212" s="353"/>
      <c r="AD212" s="353"/>
      <c r="AE212" s="312"/>
      <c r="AF212" s="312"/>
      <c r="AG212" s="312"/>
      <c r="AH212" s="338"/>
    </row>
    <row r="213" spans="1:34" ht="63.75" outlineLevel="1">
      <c r="A213" s="437"/>
      <c r="B213" s="323" t="s">
        <v>1</v>
      </c>
      <c r="C213" s="323" t="s">
        <v>32</v>
      </c>
      <c r="D213" s="323"/>
      <c r="E213" s="323"/>
      <c r="F213" s="371" t="s">
        <v>275</v>
      </c>
      <c r="G213" s="339"/>
      <c r="H213" s="339"/>
      <c r="I213" s="339"/>
      <c r="J213" s="339" t="s">
        <v>284</v>
      </c>
      <c r="K213" s="339" t="s">
        <v>2</v>
      </c>
      <c r="L213" s="338"/>
      <c r="M213" s="339" t="s">
        <v>484</v>
      </c>
      <c r="N213" s="338"/>
      <c r="O213" s="338"/>
      <c r="P213" s="338"/>
      <c r="Q213" s="338"/>
      <c r="R213" s="338"/>
      <c r="S213" s="338"/>
      <c r="T213" s="338"/>
      <c r="U213" s="338">
        <v>0</v>
      </c>
      <c r="V213" s="338"/>
      <c r="W213" s="338"/>
      <c r="X213" s="338"/>
      <c r="Y213" s="338"/>
      <c r="Z213" s="353"/>
      <c r="AA213" s="353"/>
      <c r="AB213" s="353"/>
      <c r="AC213" s="353"/>
      <c r="AD213" s="353"/>
      <c r="AE213" s="312"/>
      <c r="AF213" s="312"/>
      <c r="AG213" s="312"/>
      <c r="AH213" s="338"/>
    </row>
    <row r="214" spans="1:34">
      <c r="A214" s="437"/>
      <c r="B214" s="323"/>
      <c r="C214" s="324"/>
      <c r="D214" s="324"/>
      <c r="E214" s="327"/>
      <c r="F214" s="371"/>
      <c r="G214" s="337"/>
      <c r="H214" s="337"/>
      <c r="I214" s="339"/>
      <c r="J214" s="338"/>
      <c r="K214" s="338"/>
      <c r="L214" s="338"/>
      <c r="M214" s="338"/>
      <c r="N214" s="338"/>
      <c r="O214" s="338"/>
      <c r="P214" s="338"/>
      <c r="Q214" s="338"/>
      <c r="R214" s="338"/>
      <c r="S214" s="338"/>
      <c r="T214" s="338"/>
      <c r="U214" s="337"/>
      <c r="V214" s="338"/>
      <c r="W214" s="338"/>
      <c r="X214" s="338"/>
      <c r="Y214" s="338"/>
      <c r="Z214" s="353"/>
      <c r="AA214" s="353"/>
      <c r="AB214" s="353"/>
      <c r="AC214" s="353"/>
      <c r="AD214" s="353"/>
      <c r="AE214" s="312"/>
      <c r="AF214" s="312"/>
      <c r="AG214" s="312"/>
      <c r="AH214" s="338"/>
    </row>
    <row r="215" spans="1:34" ht="18.75" thickBot="1">
      <c r="A215" s="474"/>
      <c r="B215" s="475"/>
      <c r="C215" s="475"/>
      <c r="D215" s="475"/>
      <c r="E215" s="475"/>
      <c r="F215" s="476"/>
      <c r="G215" s="477"/>
      <c r="H215" s="477"/>
      <c r="I215" s="477"/>
      <c r="J215" s="477"/>
      <c r="K215" s="477"/>
      <c r="L215" s="477"/>
      <c r="M215" s="477"/>
      <c r="N215" s="477"/>
      <c r="O215" s="477"/>
      <c r="P215" s="477"/>
      <c r="Q215" s="477"/>
      <c r="R215" s="477"/>
      <c r="S215" s="477"/>
      <c r="T215" s="477"/>
      <c r="U215" s="477"/>
      <c r="V215" s="477"/>
      <c r="W215" s="477"/>
      <c r="X215" s="477"/>
      <c r="Y215" s="477"/>
      <c r="Z215" s="491"/>
      <c r="AA215" s="491"/>
      <c r="AB215" s="491"/>
      <c r="AC215" s="491"/>
      <c r="AD215" s="491"/>
      <c r="AE215" s="466"/>
      <c r="AF215" s="466"/>
      <c r="AG215" s="466"/>
      <c r="AH215" s="482"/>
    </row>
    <row r="216" spans="1:34" s="104" customFormat="1" ht="16.5" thickTop="1">
      <c r="A216" s="500" t="s">
        <v>818</v>
      </c>
      <c r="B216" s="325"/>
      <c r="C216" s="325"/>
      <c r="D216" s="325"/>
      <c r="E216" s="325"/>
      <c r="F216" s="372"/>
      <c r="G216" s="340"/>
      <c r="H216" s="340"/>
      <c r="I216" s="340"/>
      <c r="J216" s="340"/>
      <c r="K216" s="340"/>
      <c r="L216" s="340"/>
      <c r="M216" s="340"/>
      <c r="N216" s="340"/>
      <c r="O216" s="340"/>
      <c r="P216" s="340"/>
      <c r="Q216" s="340"/>
      <c r="R216" s="340"/>
      <c r="S216" s="340"/>
      <c r="T216" s="340"/>
      <c r="U216" s="340"/>
      <c r="V216" s="340"/>
      <c r="W216" s="340"/>
      <c r="X216" s="340"/>
      <c r="Y216" s="340"/>
      <c r="Z216" s="358"/>
      <c r="AA216" s="358"/>
      <c r="AB216" s="358"/>
      <c r="AC216" s="358"/>
      <c r="AD216" s="358"/>
      <c r="AE216" s="309"/>
      <c r="AF216" s="310"/>
      <c r="AG216" s="311"/>
      <c r="AH216" s="492"/>
    </row>
    <row r="217" spans="1:34">
      <c r="A217" s="474"/>
      <c r="B217" s="475"/>
      <c r="C217" s="475"/>
      <c r="D217" s="475"/>
      <c r="E217" s="475"/>
      <c r="F217" s="476"/>
      <c r="G217" s="477"/>
      <c r="H217" s="477"/>
      <c r="I217" s="477"/>
      <c r="J217" s="477"/>
      <c r="K217" s="477"/>
      <c r="L217" s="477"/>
      <c r="M217" s="477"/>
      <c r="N217" s="477"/>
      <c r="O217" s="477"/>
      <c r="P217" s="477"/>
      <c r="Q217" s="477"/>
      <c r="R217" s="477"/>
      <c r="S217" s="477"/>
      <c r="T217" s="477"/>
      <c r="U217" s="477"/>
      <c r="V217" s="477"/>
      <c r="W217" s="477"/>
      <c r="X217" s="477"/>
      <c r="Y217" s="477"/>
      <c r="Z217" s="491"/>
      <c r="AA217" s="491"/>
      <c r="AB217" s="491"/>
      <c r="AC217" s="491"/>
      <c r="AD217" s="491"/>
      <c r="AE217" s="466"/>
      <c r="AF217" s="466"/>
      <c r="AG217" s="466"/>
      <c r="AH217" s="482"/>
    </row>
    <row r="218" spans="1:34" s="447" customFormat="1" ht="38.25">
      <c r="A218" s="441" t="s">
        <v>723</v>
      </c>
      <c r="B218" s="442" t="s">
        <v>820</v>
      </c>
      <c r="C218" s="442" t="s">
        <v>821</v>
      </c>
      <c r="D218" s="442"/>
      <c r="E218" s="442"/>
      <c r="F218" s="443"/>
      <c r="G218" s="444"/>
      <c r="H218" s="444"/>
      <c r="I218" s="444" t="s">
        <v>273</v>
      </c>
      <c r="J218" s="444"/>
      <c r="K218" s="444"/>
      <c r="L218" s="444"/>
      <c r="M218" s="444" t="s">
        <v>483</v>
      </c>
      <c r="N218" s="444"/>
      <c r="O218" s="444"/>
      <c r="P218" s="444"/>
      <c r="Q218" s="444"/>
      <c r="R218" s="444"/>
      <c r="S218" s="444"/>
      <c r="T218" s="444"/>
      <c r="U218" s="444">
        <v>0</v>
      </c>
      <c r="V218" s="444"/>
      <c r="W218" s="444"/>
      <c r="X218" s="444"/>
      <c r="Y218" s="444"/>
      <c r="Z218" s="445"/>
      <c r="AA218" s="445"/>
      <c r="AB218" s="445"/>
      <c r="AC218" s="445"/>
      <c r="AD218" s="445"/>
      <c r="AE218" s="446"/>
      <c r="AF218" s="446"/>
      <c r="AG218" s="446"/>
      <c r="AH218" s="444"/>
    </row>
    <row r="219" spans="1:34" ht="63.75" outlineLevel="1">
      <c r="A219" s="437"/>
      <c r="B219" s="434" t="s">
        <v>819</v>
      </c>
      <c r="C219" s="323" t="s">
        <v>385</v>
      </c>
      <c r="D219" s="323"/>
      <c r="E219" s="327"/>
      <c r="F219" s="371" t="s">
        <v>276</v>
      </c>
      <c r="G219" s="337"/>
      <c r="H219" s="337"/>
      <c r="I219" s="339"/>
      <c r="J219" s="338" t="s">
        <v>286</v>
      </c>
      <c r="K219" s="338"/>
      <c r="L219" s="338"/>
      <c r="M219" s="338" t="s">
        <v>483</v>
      </c>
      <c r="N219" s="338"/>
      <c r="O219" s="338"/>
      <c r="P219" s="338"/>
      <c r="Q219" s="338"/>
      <c r="R219" s="338"/>
      <c r="S219" s="338"/>
      <c r="T219" s="338"/>
      <c r="U219" s="338">
        <v>0</v>
      </c>
      <c r="V219" s="338"/>
      <c r="W219" s="338"/>
      <c r="X219" s="338"/>
      <c r="Y219" s="338"/>
      <c r="Z219" s="387"/>
      <c r="AA219" s="387"/>
      <c r="AB219" s="387"/>
      <c r="AC219" s="387"/>
      <c r="AD219" s="387"/>
      <c r="AE219" s="312"/>
      <c r="AF219" s="312"/>
      <c r="AG219" s="312"/>
      <c r="AH219" s="338"/>
    </row>
    <row r="220" spans="1:34" ht="25.5" outlineLevel="1">
      <c r="A220" s="437"/>
      <c r="B220" s="323"/>
      <c r="C220" s="323" t="s">
        <v>575</v>
      </c>
      <c r="D220" s="323"/>
      <c r="E220" s="327"/>
      <c r="F220" s="371" t="s">
        <v>276</v>
      </c>
      <c r="G220" s="337"/>
      <c r="H220" s="337"/>
      <c r="I220" s="339"/>
      <c r="J220" s="338" t="s">
        <v>283</v>
      </c>
      <c r="K220" s="339" t="s">
        <v>38</v>
      </c>
      <c r="L220" s="338"/>
      <c r="M220" s="338" t="s">
        <v>483</v>
      </c>
      <c r="N220" s="338"/>
      <c r="O220" s="338"/>
      <c r="P220" s="338"/>
      <c r="Q220" s="338"/>
      <c r="R220" s="338"/>
      <c r="S220" s="338"/>
      <c r="T220" s="338"/>
      <c r="U220" s="338">
        <v>0</v>
      </c>
      <c r="V220" s="338"/>
      <c r="W220" s="338"/>
      <c r="X220" s="338"/>
      <c r="Y220" s="338"/>
      <c r="Z220" s="387"/>
      <c r="AA220" s="387"/>
      <c r="AB220" s="387"/>
      <c r="AC220" s="387"/>
      <c r="AD220" s="387"/>
      <c r="AE220" s="312"/>
      <c r="AF220" s="312"/>
      <c r="AG220" s="312"/>
      <c r="AH220" s="338"/>
    </row>
    <row r="221" spans="1:34" s="447" customFormat="1" ht="38.25">
      <c r="A221" s="441" t="s">
        <v>723</v>
      </c>
      <c r="B221" s="488" t="s">
        <v>832</v>
      </c>
      <c r="C221" s="442" t="s">
        <v>642</v>
      </c>
      <c r="D221" s="442"/>
      <c r="E221" s="448"/>
      <c r="F221" s="444"/>
      <c r="G221" s="444"/>
      <c r="H221" s="444"/>
      <c r="I221" s="444"/>
      <c r="J221" s="444"/>
      <c r="K221" s="444"/>
      <c r="L221" s="444"/>
      <c r="M221" s="444"/>
      <c r="N221" s="444"/>
      <c r="O221" s="444"/>
      <c r="P221" s="444"/>
      <c r="Q221" s="444"/>
      <c r="R221" s="444"/>
      <c r="S221" s="444"/>
      <c r="T221" s="444"/>
      <c r="U221" s="444"/>
      <c r="V221" s="444"/>
      <c r="W221" s="444"/>
      <c r="X221" s="444"/>
      <c r="Y221" s="444"/>
      <c r="Z221" s="445"/>
      <c r="AA221" s="445"/>
      <c r="AB221" s="445"/>
      <c r="AC221" s="445"/>
      <c r="AD221" s="445"/>
      <c r="AE221" s="446"/>
      <c r="AF221" s="446"/>
      <c r="AG221" s="446"/>
      <c r="AH221" s="444"/>
    </row>
    <row r="222" spans="1:34" ht="51" outlineLevel="1">
      <c r="A222" s="437"/>
      <c r="B222" s="323" t="s">
        <v>524</v>
      </c>
      <c r="C222" s="323" t="s">
        <v>724</v>
      </c>
      <c r="D222" s="323" t="s">
        <v>725</v>
      </c>
      <c r="E222" s="327"/>
      <c r="F222" s="339" t="s">
        <v>275</v>
      </c>
      <c r="G222" s="338" t="s">
        <v>273</v>
      </c>
      <c r="H222" s="338"/>
      <c r="I222" s="338"/>
      <c r="J222" s="338" t="s">
        <v>288</v>
      </c>
      <c r="K222" s="339" t="s">
        <v>744</v>
      </c>
      <c r="L222" s="338"/>
      <c r="M222" s="338" t="s">
        <v>483</v>
      </c>
      <c r="N222" s="338"/>
      <c r="O222" s="338"/>
      <c r="P222" s="338"/>
      <c r="Q222" s="338"/>
      <c r="R222" s="338"/>
      <c r="S222" s="338"/>
      <c r="T222" s="338"/>
      <c r="U222" s="338">
        <v>0</v>
      </c>
      <c r="V222" s="338"/>
      <c r="W222" s="338"/>
      <c r="X222" s="338"/>
      <c r="Y222" s="338"/>
      <c r="Z222" s="353"/>
      <c r="AA222" s="353"/>
      <c r="AB222" s="353"/>
      <c r="AC222" s="353"/>
      <c r="AD222" s="353"/>
      <c r="AE222" s="312"/>
      <c r="AF222" s="312"/>
      <c r="AG222" s="312"/>
      <c r="AH222" s="338"/>
    </row>
    <row r="223" spans="1:34" ht="25.5" outlineLevel="1">
      <c r="A223" s="437"/>
      <c r="B223" s="323" t="s">
        <v>831</v>
      </c>
      <c r="C223" s="323" t="s">
        <v>526</v>
      </c>
      <c r="D223" s="497" t="s">
        <v>836</v>
      </c>
      <c r="E223" s="327"/>
      <c r="F223" s="339" t="s">
        <v>276</v>
      </c>
      <c r="G223" s="338"/>
      <c r="H223" s="338"/>
      <c r="I223" s="338"/>
      <c r="J223" s="338" t="s">
        <v>288</v>
      </c>
      <c r="K223" s="339" t="s">
        <v>744</v>
      </c>
      <c r="L223" s="338"/>
      <c r="M223" s="338" t="s">
        <v>483</v>
      </c>
      <c r="N223" s="338"/>
      <c r="O223" s="338"/>
      <c r="P223" s="338"/>
      <c r="Q223" s="338"/>
      <c r="R223" s="338"/>
      <c r="S223" s="338"/>
      <c r="T223" s="338"/>
      <c r="U223" s="338">
        <v>0</v>
      </c>
      <c r="V223" s="338"/>
      <c r="W223" s="338"/>
      <c r="X223" s="338"/>
      <c r="Y223" s="338"/>
      <c r="Z223" s="353"/>
      <c r="AA223" s="353"/>
      <c r="AB223" s="353"/>
      <c r="AC223" s="353"/>
      <c r="AD223" s="353"/>
      <c r="AE223" s="312"/>
      <c r="AF223" s="312"/>
      <c r="AG223" s="312"/>
      <c r="AH223" s="338"/>
    </row>
    <row r="224" spans="1:34" s="437" customFormat="1">
      <c r="D224" s="495" t="s">
        <v>834</v>
      </c>
    </row>
    <row r="225" spans="1:34" s="494" customFormat="1">
      <c r="A225" s="437"/>
      <c r="B225" s="437"/>
      <c r="C225" s="437"/>
      <c r="D225" s="495" t="s">
        <v>835</v>
      </c>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437"/>
      <c r="AF225" s="437"/>
      <c r="AG225" s="437"/>
      <c r="AH225" s="437"/>
    </row>
    <row r="226" spans="1:34" ht="38.25">
      <c r="A226" s="437"/>
      <c r="C226" s="323" t="s">
        <v>829</v>
      </c>
      <c r="E226" s="327"/>
      <c r="F226" s="371" t="s">
        <v>276</v>
      </c>
      <c r="G226" s="337"/>
      <c r="H226" s="337"/>
      <c r="I226" s="339"/>
      <c r="J226" s="338" t="s">
        <v>284</v>
      </c>
      <c r="K226" s="339" t="s">
        <v>744</v>
      </c>
      <c r="L226" s="338"/>
      <c r="M226" s="338" t="s">
        <v>483</v>
      </c>
      <c r="N226" s="338"/>
      <c r="O226" s="338"/>
      <c r="P226" s="338"/>
      <c r="Q226" s="338"/>
      <c r="R226" s="338"/>
      <c r="S226" s="338"/>
      <c r="T226" s="338"/>
      <c r="U226" s="338">
        <v>0</v>
      </c>
      <c r="V226" s="338"/>
      <c r="W226" s="338"/>
      <c r="X226" s="338"/>
      <c r="Y226" s="338"/>
      <c r="Z226" s="387"/>
      <c r="AA226" s="387"/>
      <c r="AB226" s="387"/>
      <c r="AC226" s="387"/>
      <c r="AD226" s="387"/>
      <c r="AE226" s="312"/>
      <c r="AF226" s="312"/>
      <c r="AG226" s="312"/>
      <c r="AH226" s="338"/>
    </row>
    <row r="227" spans="1:34" ht="38.25">
      <c r="A227" s="437"/>
      <c r="B227" s="323"/>
      <c r="C227" s="323" t="s">
        <v>828</v>
      </c>
      <c r="D227" s="323"/>
      <c r="E227" s="327"/>
      <c r="F227" s="371" t="s">
        <v>276</v>
      </c>
      <c r="G227" s="337"/>
      <c r="H227" s="337"/>
      <c r="I227" s="339"/>
      <c r="J227" s="338" t="s">
        <v>284</v>
      </c>
      <c r="K227" s="339" t="s">
        <v>744</v>
      </c>
      <c r="L227" s="338"/>
      <c r="M227" s="338" t="s">
        <v>483</v>
      </c>
      <c r="N227" s="338"/>
      <c r="O227" s="338"/>
      <c r="P227" s="338"/>
      <c r="Q227" s="338"/>
      <c r="R227" s="338"/>
      <c r="S227" s="338"/>
      <c r="T227" s="338"/>
      <c r="U227" s="338">
        <v>0</v>
      </c>
      <c r="V227" s="338"/>
      <c r="W227" s="338"/>
      <c r="X227" s="338"/>
      <c r="Y227" s="338"/>
      <c r="Z227" s="387"/>
      <c r="AA227" s="387"/>
      <c r="AB227" s="387"/>
      <c r="AC227" s="387"/>
      <c r="AD227" s="387"/>
      <c r="AE227" s="312"/>
      <c r="AF227" s="312"/>
      <c r="AG227" s="312"/>
      <c r="AH227" s="338"/>
    </row>
    <row r="228" spans="1:34" ht="25.5">
      <c r="A228" s="437"/>
      <c r="B228" s="323"/>
      <c r="C228" s="323" t="s">
        <v>827</v>
      </c>
      <c r="D228" s="323"/>
      <c r="E228" s="327"/>
      <c r="F228" s="371" t="s">
        <v>276</v>
      </c>
      <c r="G228" s="337"/>
      <c r="H228" s="337"/>
      <c r="I228" s="339"/>
      <c r="J228" s="338" t="s">
        <v>284</v>
      </c>
      <c r="K228" s="339" t="s">
        <v>744</v>
      </c>
      <c r="L228" s="338"/>
      <c r="M228" s="338" t="s">
        <v>483</v>
      </c>
      <c r="N228" s="338"/>
      <c r="O228" s="338"/>
      <c r="P228" s="338"/>
      <c r="Q228" s="338"/>
      <c r="R228" s="338"/>
      <c r="S228" s="338"/>
      <c r="T228" s="338"/>
      <c r="U228" s="338">
        <v>0</v>
      </c>
      <c r="V228" s="338"/>
      <c r="W228" s="338"/>
      <c r="X228" s="338"/>
      <c r="Y228" s="338"/>
      <c r="Z228" s="387"/>
      <c r="AA228" s="387"/>
      <c r="AB228" s="387"/>
      <c r="AC228" s="387"/>
      <c r="AD228" s="387"/>
      <c r="AE228" s="312"/>
      <c r="AF228" s="312"/>
      <c r="AG228" s="312"/>
      <c r="AH228" s="338"/>
    </row>
    <row r="229" spans="1:34" ht="51">
      <c r="A229" s="437"/>
      <c r="B229" s="323"/>
      <c r="C229" s="323" t="s">
        <v>830</v>
      </c>
      <c r="D229" s="323"/>
      <c r="E229" s="327"/>
      <c r="F229" s="371" t="s">
        <v>276</v>
      </c>
      <c r="G229" s="337"/>
      <c r="H229" s="337"/>
      <c r="I229" s="339" t="s">
        <v>273</v>
      </c>
      <c r="J229" s="338" t="s">
        <v>286</v>
      </c>
      <c r="K229" s="339" t="s">
        <v>744</v>
      </c>
      <c r="L229" s="338"/>
      <c r="M229" s="338" t="s">
        <v>483</v>
      </c>
      <c r="N229" s="338"/>
      <c r="O229" s="338"/>
      <c r="P229" s="338"/>
      <c r="Q229" s="338"/>
      <c r="R229" s="338"/>
      <c r="S229" s="338"/>
      <c r="T229" s="338"/>
      <c r="U229" s="338">
        <v>0</v>
      </c>
      <c r="V229" s="338"/>
      <c r="W229" s="338"/>
      <c r="X229" s="338"/>
      <c r="Y229" s="338"/>
      <c r="Z229" s="387"/>
      <c r="AA229" s="387"/>
      <c r="AB229" s="387"/>
      <c r="AC229" s="387"/>
      <c r="AD229" s="387"/>
      <c r="AE229" s="312"/>
      <c r="AF229" s="312"/>
      <c r="AG229" s="312"/>
      <c r="AH229" s="338"/>
    </row>
    <row r="230" spans="1:34" s="447" customFormat="1" ht="51">
      <c r="A230" s="441">
        <v>22</v>
      </c>
      <c r="B230" s="442" t="s">
        <v>833</v>
      </c>
      <c r="C230" s="442" t="s">
        <v>822</v>
      </c>
      <c r="D230" s="442"/>
      <c r="E230" s="442"/>
      <c r="F230" s="443"/>
      <c r="G230" s="444"/>
      <c r="H230" s="444"/>
      <c r="I230" s="444" t="s">
        <v>273</v>
      </c>
      <c r="J230" s="444"/>
      <c r="K230" s="444"/>
      <c r="L230" s="444"/>
      <c r="M230" s="444" t="s">
        <v>483</v>
      </c>
      <c r="N230" s="444"/>
      <c r="O230" s="444"/>
      <c r="P230" s="444"/>
      <c r="Q230" s="444"/>
      <c r="R230" s="444"/>
      <c r="S230" s="444"/>
      <c r="T230" s="444"/>
      <c r="U230" s="444">
        <v>0</v>
      </c>
      <c r="V230" s="444"/>
      <c r="W230" s="444"/>
      <c r="X230" s="444"/>
      <c r="Y230" s="444"/>
      <c r="Z230" s="445"/>
      <c r="AA230" s="445"/>
      <c r="AB230" s="445"/>
      <c r="AC230" s="445"/>
      <c r="AD230" s="445"/>
      <c r="AE230" s="446"/>
      <c r="AF230" s="446"/>
      <c r="AG230" s="446"/>
      <c r="AH230" s="444"/>
    </row>
    <row r="231" spans="1:34" s="352" customFormat="1" ht="51">
      <c r="A231" s="437"/>
      <c r="B231" s="323" t="s">
        <v>380</v>
      </c>
      <c r="C231" s="323" t="s">
        <v>381</v>
      </c>
      <c r="D231" s="323"/>
      <c r="E231" s="323"/>
      <c r="F231" s="371" t="s">
        <v>276</v>
      </c>
      <c r="G231" s="339"/>
      <c r="H231" s="339"/>
      <c r="I231" s="339" t="s">
        <v>273</v>
      </c>
      <c r="J231" s="339" t="s">
        <v>286</v>
      </c>
      <c r="K231" s="499"/>
      <c r="L231" s="339"/>
      <c r="M231" s="339" t="s">
        <v>483</v>
      </c>
      <c r="N231" s="339"/>
      <c r="O231" s="339"/>
      <c r="P231" s="338"/>
      <c r="Q231" s="339"/>
      <c r="R231" s="339"/>
      <c r="S231" s="339"/>
      <c r="T231" s="339"/>
      <c r="U231" s="338">
        <v>0</v>
      </c>
      <c r="V231" s="339"/>
      <c r="W231" s="339"/>
      <c r="X231" s="338"/>
      <c r="Y231" s="339"/>
      <c r="Z231" s="386"/>
      <c r="AA231" s="386"/>
      <c r="AB231" s="386"/>
      <c r="AC231" s="386"/>
      <c r="AD231" s="386"/>
      <c r="AE231" s="351"/>
      <c r="AF231" s="351"/>
      <c r="AG231" s="351"/>
      <c r="AH231" s="339"/>
    </row>
    <row r="232" spans="1:34" ht="51">
      <c r="A232" s="437"/>
      <c r="B232" s="323" t="s">
        <v>386</v>
      </c>
      <c r="C232" s="323" t="s">
        <v>837</v>
      </c>
      <c r="D232" s="323"/>
      <c r="E232" s="327"/>
      <c r="F232" s="371" t="s">
        <v>276</v>
      </c>
      <c r="G232" s="337"/>
      <c r="H232" s="337"/>
      <c r="I232" s="339"/>
      <c r="J232" s="338" t="s">
        <v>286</v>
      </c>
      <c r="K232" s="501"/>
      <c r="L232" s="338"/>
      <c r="M232" s="338" t="s">
        <v>483</v>
      </c>
      <c r="N232" s="338"/>
      <c r="O232" s="338"/>
      <c r="P232" s="338"/>
      <c r="Q232" s="338"/>
      <c r="R232" s="338"/>
      <c r="S232" s="338"/>
      <c r="T232" s="338"/>
      <c r="U232" s="338">
        <v>0</v>
      </c>
      <c r="V232" s="338"/>
      <c r="W232" s="338"/>
      <c r="X232" s="338"/>
      <c r="Y232" s="338"/>
      <c r="Z232" s="387"/>
      <c r="AA232" s="387"/>
      <c r="AB232" s="387"/>
      <c r="AC232" s="387"/>
      <c r="AD232" s="387"/>
      <c r="AE232" s="312"/>
      <c r="AF232" s="312"/>
      <c r="AG232" s="312"/>
      <c r="AH232" s="338"/>
    </row>
    <row r="233" spans="1:34" ht="38.25">
      <c r="A233" s="437"/>
      <c r="B233" s="323" t="s">
        <v>823</v>
      </c>
      <c r="C233" s="323" t="s">
        <v>824</v>
      </c>
      <c r="D233" s="497" t="s">
        <v>836</v>
      </c>
      <c r="E233" s="327"/>
      <c r="F233" s="371" t="s">
        <v>276</v>
      </c>
      <c r="G233" s="337"/>
      <c r="H233" s="337"/>
      <c r="I233" s="339"/>
      <c r="J233" s="338"/>
      <c r="K233" s="338"/>
      <c r="L233" s="338"/>
      <c r="M233" s="338"/>
      <c r="N233" s="338"/>
      <c r="O233" s="338"/>
      <c r="P233" s="338"/>
      <c r="Q233" s="338"/>
      <c r="R233" s="338"/>
      <c r="S233" s="338"/>
      <c r="T233" s="338"/>
      <c r="U233" s="338">
        <v>0</v>
      </c>
      <c r="V233" s="338"/>
      <c r="W233" s="338"/>
      <c r="X233" s="338"/>
      <c r="Y233" s="338"/>
      <c r="Z233" s="387"/>
      <c r="AA233" s="387"/>
      <c r="AB233" s="387"/>
      <c r="AC233" s="387"/>
      <c r="AD233" s="387"/>
      <c r="AE233" s="312"/>
      <c r="AF233" s="312"/>
      <c r="AG233" s="312"/>
      <c r="AH233" s="338"/>
    </row>
    <row r="234" spans="1:34" ht="38.25">
      <c r="A234" s="437"/>
      <c r="B234" s="323" t="s">
        <v>825</v>
      </c>
      <c r="C234" s="323" t="s">
        <v>826</v>
      </c>
      <c r="D234" s="323"/>
      <c r="E234" s="327"/>
      <c r="F234" s="371" t="s">
        <v>276</v>
      </c>
      <c r="G234" s="337"/>
      <c r="H234" s="337"/>
      <c r="I234" s="339"/>
      <c r="J234" s="338"/>
      <c r="K234" s="338"/>
      <c r="L234" s="338"/>
      <c r="M234" s="338"/>
      <c r="N234" s="338"/>
      <c r="O234" s="338"/>
      <c r="P234" s="338"/>
      <c r="Q234" s="338"/>
      <c r="R234" s="338"/>
      <c r="S234" s="338"/>
      <c r="T234" s="338"/>
      <c r="U234" s="338">
        <v>0</v>
      </c>
      <c r="V234" s="338"/>
      <c r="W234" s="338"/>
      <c r="X234" s="338"/>
      <c r="Y234" s="338"/>
      <c r="Z234" s="387"/>
      <c r="AA234" s="387"/>
      <c r="AB234" s="387"/>
      <c r="AC234" s="387"/>
      <c r="AD234" s="387"/>
      <c r="AE234" s="312"/>
      <c r="AF234" s="312"/>
      <c r="AG234" s="312"/>
      <c r="AH234" s="338"/>
    </row>
    <row r="235" spans="1:34">
      <c r="A235" s="437"/>
      <c r="B235" s="323"/>
      <c r="C235" s="323"/>
      <c r="D235" s="323"/>
      <c r="E235" s="323"/>
      <c r="F235" s="371"/>
      <c r="G235" s="339"/>
      <c r="H235" s="339"/>
      <c r="I235" s="339"/>
      <c r="J235" s="339"/>
      <c r="K235" s="338"/>
      <c r="L235" s="338"/>
      <c r="M235" s="338"/>
      <c r="N235" s="338"/>
      <c r="O235" s="338"/>
      <c r="P235" s="338"/>
      <c r="Q235" s="338"/>
      <c r="R235" s="338"/>
      <c r="S235" s="338"/>
      <c r="T235" s="338"/>
      <c r="U235" s="338"/>
      <c r="V235" s="338"/>
      <c r="W235" s="338"/>
      <c r="X235" s="338"/>
      <c r="Y235" s="338"/>
      <c r="Z235" s="353"/>
      <c r="AA235" s="353"/>
      <c r="AB235" s="353"/>
      <c r="AC235" s="353"/>
      <c r="AD235" s="353"/>
      <c r="AE235" s="312"/>
      <c r="AF235" s="312"/>
      <c r="AG235" s="312"/>
      <c r="AH235" s="338"/>
    </row>
    <row r="236" spans="1:34" ht="18.75" thickBot="1">
      <c r="A236" s="474"/>
      <c r="B236" s="475"/>
      <c r="C236" s="475"/>
      <c r="D236" s="475"/>
      <c r="E236" s="475"/>
      <c r="F236" s="476"/>
      <c r="G236" s="477"/>
      <c r="H236" s="477"/>
      <c r="I236" s="477"/>
      <c r="J236" s="477"/>
      <c r="K236" s="477"/>
      <c r="L236" s="477"/>
      <c r="M236" s="477"/>
      <c r="N236" s="477"/>
      <c r="O236" s="477"/>
      <c r="P236" s="477"/>
      <c r="Q236" s="477"/>
      <c r="R236" s="477"/>
      <c r="S236" s="477"/>
      <c r="T236" s="477"/>
      <c r="U236" s="477"/>
      <c r="V236" s="477"/>
      <c r="W236" s="477"/>
      <c r="X236" s="477"/>
      <c r="Y236" s="477"/>
      <c r="Z236" s="491"/>
      <c r="AA236" s="491"/>
      <c r="AB236" s="491"/>
      <c r="AC236" s="491"/>
      <c r="AD236" s="491"/>
      <c r="AE236" s="466"/>
      <c r="AF236" s="466"/>
      <c r="AG236" s="466"/>
      <c r="AH236" s="482"/>
    </row>
    <row r="237" spans="1:34" s="104" customFormat="1" ht="16.5" thickTop="1">
      <c r="A237" s="500" t="s">
        <v>838</v>
      </c>
      <c r="B237" s="325"/>
      <c r="C237" s="325"/>
      <c r="D237" s="325"/>
      <c r="E237" s="325"/>
      <c r="F237" s="372"/>
      <c r="G237" s="340"/>
      <c r="H237" s="340"/>
      <c r="I237" s="340"/>
      <c r="J237" s="340"/>
      <c r="K237" s="340"/>
      <c r="L237" s="340"/>
      <c r="M237" s="340"/>
      <c r="N237" s="340"/>
      <c r="O237" s="340"/>
      <c r="P237" s="340"/>
      <c r="Q237" s="340"/>
      <c r="R237" s="340"/>
      <c r="S237" s="340"/>
      <c r="T237" s="340"/>
      <c r="U237" s="340"/>
      <c r="V237" s="340"/>
      <c r="W237" s="340"/>
      <c r="X237" s="340"/>
      <c r="Y237" s="340"/>
      <c r="Z237" s="358"/>
      <c r="AA237" s="358"/>
      <c r="AB237" s="358"/>
      <c r="AC237" s="358"/>
      <c r="AD237" s="358"/>
      <c r="AE237" s="309"/>
      <c r="AF237" s="310"/>
      <c r="AG237" s="311"/>
      <c r="AH237" s="492"/>
    </row>
    <row r="238" spans="1:34">
      <c r="A238" s="474"/>
      <c r="B238" s="502" t="s">
        <v>839</v>
      </c>
      <c r="C238" s="475"/>
      <c r="D238" s="475"/>
      <c r="E238" s="475"/>
      <c r="F238" s="476"/>
      <c r="G238" s="477"/>
      <c r="H238" s="477"/>
      <c r="I238" s="477"/>
      <c r="J238" s="477"/>
      <c r="K238" s="477"/>
      <c r="L238" s="477"/>
      <c r="M238" s="477"/>
      <c r="N238" s="477"/>
      <c r="O238" s="477"/>
      <c r="P238" s="477"/>
      <c r="Q238" s="477"/>
      <c r="R238" s="477"/>
      <c r="S238" s="477"/>
      <c r="T238" s="477"/>
      <c r="U238" s="477"/>
      <c r="V238" s="477"/>
      <c r="W238" s="477"/>
      <c r="X238" s="477"/>
      <c r="Y238" s="477"/>
      <c r="Z238" s="491"/>
      <c r="AA238" s="491"/>
      <c r="AB238" s="491"/>
      <c r="AC238" s="491"/>
      <c r="AD238" s="491"/>
      <c r="AE238" s="466"/>
      <c r="AF238" s="466"/>
      <c r="AG238" s="466"/>
      <c r="AH238" s="482"/>
    </row>
    <row r="239" spans="1:34" ht="12.75">
      <c r="A239" s="486" t="s">
        <v>249</v>
      </c>
      <c r="B239" s="322"/>
      <c r="C239" s="322"/>
      <c r="D239" s="322"/>
      <c r="E239" s="322"/>
      <c r="F239" s="370"/>
      <c r="G239" s="336"/>
      <c r="H239" s="336"/>
      <c r="I239" s="336"/>
      <c r="J239" s="336"/>
      <c r="K239" s="336"/>
      <c r="L239" s="336"/>
      <c r="M239" s="336"/>
      <c r="N239" s="336"/>
      <c r="O239" s="336"/>
      <c r="P239" s="336"/>
      <c r="Q239" s="336"/>
      <c r="R239" s="336"/>
      <c r="S239" s="336"/>
      <c r="T239" s="336"/>
      <c r="U239" s="336"/>
      <c r="V239" s="336"/>
      <c r="W239" s="336"/>
      <c r="X239" s="336"/>
      <c r="Y239" s="336"/>
      <c r="Z239" s="354"/>
      <c r="AA239" s="354"/>
      <c r="AB239" s="354"/>
      <c r="AC239" s="354"/>
      <c r="AD239" s="354"/>
      <c r="AE239" s="314"/>
      <c r="AF239" s="314"/>
      <c r="AG239" s="314"/>
      <c r="AH239" s="487"/>
    </row>
    <row r="240" spans="1:34">
      <c r="A240" s="437"/>
      <c r="B240" s="323"/>
      <c r="C240" s="323"/>
      <c r="D240" s="323"/>
      <c r="E240" s="323"/>
      <c r="F240" s="371"/>
      <c r="G240" s="339"/>
      <c r="H240" s="339"/>
      <c r="I240" s="339"/>
      <c r="J240" s="339"/>
      <c r="K240" s="339"/>
      <c r="L240" s="339"/>
      <c r="M240" s="339"/>
      <c r="N240" s="338"/>
      <c r="O240" s="338"/>
      <c r="P240" s="339"/>
      <c r="Q240" s="339"/>
      <c r="R240" s="338"/>
      <c r="S240" s="338"/>
      <c r="T240" s="338"/>
      <c r="U240" s="338"/>
      <c r="V240" s="338"/>
      <c r="W240" s="338"/>
      <c r="X240" s="338"/>
      <c r="Y240" s="338"/>
      <c r="Z240" s="353"/>
      <c r="AA240" s="353"/>
      <c r="AB240" s="353"/>
      <c r="AC240" s="353"/>
      <c r="AD240" s="353"/>
      <c r="AE240" s="312"/>
      <c r="AF240" s="312"/>
      <c r="AG240" s="312"/>
      <c r="AH240" s="338"/>
    </row>
    <row r="241" spans="1:34" s="447" customFormat="1" ht="25.5">
      <c r="A241" s="441">
        <v>23</v>
      </c>
      <c r="B241" s="442" t="s">
        <v>651</v>
      </c>
      <c r="C241" s="442" t="s">
        <v>650</v>
      </c>
      <c r="D241" s="442"/>
      <c r="E241" s="442"/>
      <c r="F241" s="443"/>
      <c r="G241" s="444"/>
      <c r="H241" s="444"/>
      <c r="I241" s="444"/>
      <c r="J241" s="444"/>
      <c r="K241" s="444"/>
      <c r="L241" s="444"/>
      <c r="M241" s="444"/>
      <c r="N241" s="444"/>
      <c r="O241" s="444"/>
      <c r="P241" s="444"/>
      <c r="Q241" s="444"/>
      <c r="R241" s="444"/>
      <c r="S241" s="444"/>
      <c r="T241" s="444"/>
      <c r="U241" s="444"/>
      <c r="V241" s="444"/>
      <c r="W241" s="444"/>
      <c r="X241" s="444"/>
      <c r="Y241" s="444"/>
      <c r="Z241" s="445"/>
      <c r="AA241" s="445"/>
      <c r="AB241" s="445"/>
      <c r="AC241" s="445"/>
      <c r="AD241" s="445"/>
      <c r="AE241" s="446"/>
      <c r="AF241" s="446"/>
      <c r="AG241" s="446"/>
      <c r="AH241" s="444"/>
    </row>
    <row r="242" spans="1:34" s="352" customFormat="1" ht="38.25" outlineLevel="1">
      <c r="A242" s="437"/>
      <c r="B242" s="323" t="s">
        <v>364</v>
      </c>
      <c r="C242" s="323" t="s">
        <v>840</v>
      </c>
      <c r="D242" s="323"/>
      <c r="E242" s="323"/>
      <c r="F242" s="371" t="s">
        <v>275</v>
      </c>
      <c r="G242" s="339" t="s">
        <v>273</v>
      </c>
      <c r="H242" s="339"/>
      <c r="I242" s="339" t="s">
        <v>273</v>
      </c>
      <c r="J242" s="339" t="s">
        <v>287</v>
      </c>
      <c r="K242" s="339" t="s">
        <v>366</v>
      </c>
      <c r="L242" s="339"/>
      <c r="M242" s="339" t="s">
        <v>483</v>
      </c>
      <c r="N242" s="339"/>
      <c r="O242" s="339"/>
      <c r="P242" s="338"/>
      <c r="Q242" s="339"/>
      <c r="R242" s="339"/>
      <c r="S242" s="339"/>
      <c r="T242" s="339"/>
      <c r="U242" s="338">
        <v>0</v>
      </c>
      <c r="V242" s="339" t="s">
        <v>362</v>
      </c>
      <c r="W242" s="339" t="s">
        <v>362</v>
      </c>
      <c r="X242" s="338"/>
      <c r="Y242" s="339"/>
      <c r="Z242" s="356"/>
      <c r="AA242" s="356"/>
      <c r="AB242" s="356"/>
      <c r="AC242" s="356"/>
      <c r="AD242" s="356"/>
      <c r="AE242" s="351"/>
      <c r="AF242" s="351"/>
      <c r="AG242" s="351"/>
      <c r="AH242" s="339"/>
    </row>
    <row r="243" spans="1:34" s="352" customFormat="1" ht="51" outlineLevel="1">
      <c r="A243" s="437"/>
      <c r="B243" s="323"/>
      <c r="C243" s="323" t="s">
        <v>8</v>
      </c>
      <c r="D243" s="323"/>
      <c r="E243" s="323"/>
      <c r="F243" s="371" t="s">
        <v>275</v>
      </c>
      <c r="G243" s="339" t="s">
        <v>273</v>
      </c>
      <c r="H243" s="339"/>
      <c r="I243" s="339" t="s">
        <v>273</v>
      </c>
      <c r="J243" s="339" t="s">
        <v>286</v>
      </c>
      <c r="K243" s="339" t="s">
        <v>39</v>
      </c>
      <c r="L243" s="339"/>
      <c r="M243" s="339" t="s">
        <v>483</v>
      </c>
      <c r="N243" s="339"/>
      <c r="O243" s="339"/>
      <c r="P243" s="338"/>
      <c r="Q243" s="339"/>
      <c r="R243" s="339"/>
      <c r="S243" s="339"/>
      <c r="T243" s="339"/>
      <c r="U243" s="338">
        <v>0</v>
      </c>
      <c r="V243" s="339"/>
      <c r="W243" s="339"/>
      <c r="X243" s="338"/>
      <c r="Y243" s="339"/>
      <c r="Z243" s="356"/>
      <c r="AA243" s="356"/>
      <c r="AB243" s="356"/>
      <c r="AC243" s="356"/>
      <c r="AD243" s="356"/>
      <c r="AE243" s="351"/>
      <c r="AF243" s="351"/>
      <c r="AG243" s="351"/>
      <c r="AH243" s="339"/>
    </row>
    <row r="244" spans="1:34" ht="25.5">
      <c r="A244" s="437"/>
      <c r="B244" s="323" t="s">
        <v>424</v>
      </c>
      <c r="C244" s="324"/>
      <c r="D244" s="324"/>
      <c r="E244" s="327"/>
      <c r="F244" s="371" t="s">
        <v>275</v>
      </c>
      <c r="G244" s="338"/>
      <c r="H244" s="338"/>
      <c r="I244" s="339"/>
      <c r="J244" s="338" t="s">
        <v>285</v>
      </c>
      <c r="K244" s="338"/>
      <c r="L244" s="338"/>
      <c r="M244" s="338"/>
      <c r="N244" s="338"/>
      <c r="O244" s="338"/>
      <c r="P244" s="338"/>
      <c r="Q244" s="338"/>
      <c r="R244" s="338"/>
      <c r="S244" s="338"/>
      <c r="T244" s="338"/>
      <c r="U244" s="338">
        <v>0</v>
      </c>
      <c r="V244" s="338"/>
      <c r="W244" s="338"/>
      <c r="X244" s="338"/>
      <c r="Y244" s="338"/>
      <c r="Z244" s="353"/>
      <c r="AA244" s="353"/>
      <c r="AB244" s="353"/>
      <c r="AC244" s="353"/>
      <c r="AD244" s="353"/>
      <c r="AE244" s="312"/>
      <c r="AF244" s="312"/>
      <c r="AG244" s="312"/>
      <c r="AH244" s="338"/>
    </row>
    <row r="245" spans="1:34">
      <c r="A245" s="437"/>
      <c r="B245" s="323"/>
      <c r="C245" s="323"/>
      <c r="D245" s="323"/>
      <c r="E245" s="323"/>
      <c r="F245" s="371"/>
      <c r="G245" s="339"/>
      <c r="H245" s="339"/>
      <c r="I245" s="339"/>
      <c r="J245" s="339"/>
      <c r="K245" s="338"/>
      <c r="L245" s="338"/>
      <c r="M245" s="338"/>
      <c r="N245" s="338"/>
      <c r="O245" s="338"/>
      <c r="P245" s="338"/>
      <c r="Q245" s="338"/>
      <c r="R245" s="338"/>
      <c r="S245" s="338"/>
      <c r="T245" s="338"/>
      <c r="U245" s="338"/>
      <c r="V245" s="338"/>
      <c r="W245" s="338"/>
      <c r="X245" s="338"/>
      <c r="Y245" s="338"/>
      <c r="Z245" s="353"/>
      <c r="AA245" s="353"/>
      <c r="AB245" s="353"/>
      <c r="AC245" s="353"/>
      <c r="AD245" s="353"/>
      <c r="AE245" s="312"/>
      <c r="AF245" s="312"/>
      <c r="AG245" s="312"/>
      <c r="AH245" s="338"/>
    </row>
    <row r="246" spans="1:34" ht="12.75">
      <c r="A246" s="486" t="s">
        <v>269</v>
      </c>
      <c r="B246" s="322"/>
      <c r="C246" s="322"/>
      <c r="D246" s="322"/>
      <c r="E246" s="322"/>
      <c r="F246" s="370"/>
      <c r="G246" s="336"/>
      <c r="H246" s="336"/>
      <c r="I246" s="336"/>
      <c r="J246" s="336"/>
      <c r="K246" s="336"/>
      <c r="L246" s="336"/>
      <c r="M246" s="336"/>
      <c r="N246" s="336"/>
      <c r="O246" s="336"/>
      <c r="P246" s="336"/>
      <c r="Q246" s="336"/>
      <c r="R246" s="336"/>
      <c r="S246" s="336"/>
      <c r="T246" s="336"/>
      <c r="U246" s="336"/>
      <c r="V246" s="336"/>
      <c r="W246" s="336"/>
      <c r="X246" s="336"/>
      <c r="Y246" s="336"/>
      <c r="Z246" s="354"/>
      <c r="AA246" s="354"/>
      <c r="AB246" s="354"/>
      <c r="AC246" s="354"/>
      <c r="AD246" s="354"/>
      <c r="AE246" s="314"/>
      <c r="AF246" s="314"/>
      <c r="AG246" s="314"/>
      <c r="AH246" s="487"/>
    </row>
    <row r="247" spans="1:34">
      <c r="A247" s="437"/>
      <c r="B247" s="323"/>
      <c r="C247" s="324"/>
      <c r="D247" s="324"/>
      <c r="E247" s="327"/>
      <c r="F247" s="371"/>
      <c r="G247" s="338"/>
      <c r="H247" s="338"/>
      <c r="I247" s="338"/>
      <c r="J247" s="338"/>
      <c r="K247" s="338"/>
      <c r="L247" s="338"/>
      <c r="M247" s="338"/>
      <c r="N247" s="338"/>
      <c r="O247" s="338"/>
      <c r="P247" s="338"/>
      <c r="Q247" s="338"/>
      <c r="R247" s="338"/>
      <c r="S247" s="338"/>
      <c r="T247" s="338"/>
      <c r="U247" s="337"/>
      <c r="V247" s="338"/>
      <c r="W247" s="338"/>
      <c r="X247" s="338"/>
      <c r="Y247" s="338"/>
      <c r="Z247" s="353"/>
      <c r="AA247" s="353"/>
      <c r="AB247" s="353"/>
      <c r="AC247" s="353"/>
      <c r="AD247" s="353"/>
      <c r="AE247" s="312"/>
      <c r="AF247" s="312"/>
      <c r="AG247" s="312"/>
      <c r="AH247" s="338"/>
    </row>
    <row r="248" spans="1:34" s="447" customFormat="1" ht="25.5">
      <c r="A248" s="441">
        <v>24</v>
      </c>
      <c r="B248" s="442" t="s">
        <v>652</v>
      </c>
      <c r="C248" s="442" t="s">
        <v>842</v>
      </c>
      <c r="D248" s="442"/>
      <c r="E248" s="448"/>
      <c r="F248" s="443"/>
      <c r="G248" s="444"/>
      <c r="H248" s="444"/>
      <c r="I248" s="444"/>
      <c r="J248" s="444"/>
      <c r="K248" s="444"/>
      <c r="L248" s="444"/>
      <c r="M248" s="444"/>
      <c r="N248" s="444"/>
      <c r="O248" s="444"/>
      <c r="P248" s="444"/>
      <c r="Q248" s="444"/>
      <c r="R248" s="444"/>
      <c r="S248" s="444"/>
      <c r="T248" s="444"/>
      <c r="U248" s="444"/>
      <c r="V248" s="444"/>
      <c r="W248" s="444"/>
      <c r="X248" s="444"/>
      <c r="Y248" s="444"/>
      <c r="Z248" s="445"/>
      <c r="AA248" s="445"/>
      <c r="AB248" s="445"/>
      <c r="AC248" s="445"/>
      <c r="AD248" s="445"/>
      <c r="AE248" s="446"/>
      <c r="AF248" s="446"/>
      <c r="AG248" s="446"/>
      <c r="AH248" s="444"/>
    </row>
    <row r="249" spans="1:34" ht="38.25">
      <c r="A249" s="437"/>
      <c r="B249" s="323" t="s">
        <v>376</v>
      </c>
      <c r="C249" s="324" t="s">
        <v>377</v>
      </c>
      <c r="D249" s="324"/>
      <c r="E249" s="327"/>
      <c r="F249" s="371" t="s">
        <v>275</v>
      </c>
      <c r="G249" s="338"/>
      <c r="H249" s="338"/>
      <c r="I249" s="339" t="s">
        <v>273</v>
      </c>
      <c r="J249" s="338" t="s">
        <v>286</v>
      </c>
      <c r="K249" s="338"/>
      <c r="L249" s="338"/>
      <c r="M249" s="338" t="s">
        <v>483</v>
      </c>
      <c r="N249" s="338"/>
      <c r="O249" s="338"/>
      <c r="P249" s="338"/>
      <c r="Q249" s="338"/>
      <c r="R249" s="338"/>
      <c r="S249" s="338"/>
      <c r="T249" s="338"/>
      <c r="U249" s="338">
        <v>0</v>
      </c>
      <c r="V249" s="338"/>
      <c r="W249" s="338"/>
      <c r="X249" s="338"/>
      <c r="Y249" s="338"/>
      <c r="Z249" s="353"/>
      <c r="AA249" s="353"/>
      <c r="AB249" s="353"/>
      <c r="AC249" s="353"/>
      <c r="AD249" s="353"/>
      <c r="AE249" s="312"/>
      <c r="AF249" s="312"/>
      <c r="AG249" s="312"/>
      <c r="AH249" s="338"/>
    </row>
    <row r="250" spans="1:34" ht="25.5">
      <c r="A250" s="437"/>
      <c r="B250" s="323" t="s">
        <v>367</v>
      </c>
      <c r="C250" s="324" t="s">
        <v>368</v>
      </c>
      <c r="D250" s="324"/>
      <c r="E250" s="327"/>
      <c r="F250" s="371" t="s">
        <v>275</v>
      </c>
      <c r="G250" s="338" t="s">
        <v>273</v>
      </c>
      <c r="H250" s="338"/>
      <c r="I250" s="339"/>
      <c r="J250" s="338" t="s">
        <v>287</v>
      </c>
      <c r="K250" s="339" t="s">
        <v>366</v>
      </c>
      <c r="L250" s="338"/>
      <c r="M250" s="338" t="s">
        <v>483</v>
      </c>
      <c r="N250" s="338"/>
      <c r="O250" s="338"/>
      <c r="P250" s="338"/>
      <c r="Q250" s="338"/>
      <c r="R250" s="338" t="s">
        <v>280</v>
      </c>
      <c r="S250" s="338"/>
      <c r="T250" s="338"/>
      <c r="U250" s="338">
        <v>0</v>
      </c>
      <c r="V250" s="339" t="s">
        <v>362</v>
      </c>
      <c r="W250" s="339" t="s">
        <v>369</v>
      </c>
      <c r="X250" s="338"/>
      <c r="Y250" s="338"/>
      <c r="Z250" s="353"/>
      <c r="AA250" s="353"/>
      <c r="AB250" s="353"/>
      <c r="AC250" s="353"/>
      <c r="AD250" s="353"/>
      <c r="AE250" s="312"/>
      <c r="AF250" s="312"/>
      <c r="AG250" s="312"/>
      <c r="AH250" s="338"/>
    </row>
    <row r="251" spans="1:34">
      <c r="A251" s="437"/>
      <c r="B251" s="323"/>
      <c r="C251" s="323"/>
      <c r="D251" s="323"/>
      <c r="E251" s="323"/>
      <c r="F251" s="371"/>
      <c r="G251" s="339"/>
      <c r="H251" s="339"/>
      <c r="I251" s="339"/>
      <c r="J251" s="339"/>
      <c r="K251" s="338"/>
      <c r="L251" s="338"/>
      <c r="M251" s="338"/>
      <c r="N251" s="338"/>
      <c r="O251" s="338"/>
      <c r="P251" s="338"/>
      <c r="Q251" s="338"/>
      <c r="R251" s="338"/>
      <c r="S251" s="338"/>
      <c r="T251" s="338"/>
      <c r="U251" s="338"/>
      <c r="V251" s="338"/>
      <c r="W251" s="338"/>
      <c r="X251" s="338"/>
      <c r="Y251" s="338"/>
      <c r="Z251" s="353"/>
      <c r="AA251" s="353"/>
      <c r="AB251" s="353"/>
      <c r="AC251" s="353"/>
      <c r="AD251" s="353"/>
      <c r="AE251" s="312"/>
      <c r="AF251" s="312"/>
      <c r="AG251" s="312"/>
      <c r="AH251" s="338"/>
    </row>
    <row r="252" spans="1:34" ht="12.75">
      <c r="A252" s="486" t="s">
        <v>270</v>
      </c>
      <c r="B252" s="322"/>
      <c r="C252" s="322"/>
      <c r="D252" s="322"/>
      <c r="E252" s="322"/>
      <c r="F252" s="370"/>
      <c r="G252" s="336"/>
      <c r="H252" s="336"/>
      <c r="I252" s="336"/>
      <c r="J252" s="336"/>
      <c r="K252" s="336"/>
      <c r="L252" s="336"/>
      <c r="M252" s="336"/>
      <c r="N252" s="336"/>
      <c r="O252" s="336"/>
      <c r="P252" s="336"/>
      <c r="Q252" s="336"/>
      <c r="R252" s="336"/>
      <c r="S252" s="336"/>
      <c r="T252" s="336"/>
      <c r="U252" s="336"/>
      <c r="V252" s="336"/>
      <c r="W252" s="336"/>
      <c r="X252" s="336"/>
      <c r="Y252" s="336"/>
      <c r="Z252" s="354"/>
      <c r="AA252" s="354"/>
      <c r="AB252" s="354"/>
      <c r="AC252" s="354"/>
      <c r="AD252" s="354"/>
      <c r="AE252" s="314"/>
      <c r="AF252" s="314"/>
      <c r="AG252" s="314"/>
      <c r="AH252" s="487"/>
    </row>
    <row r="253" spans="1:34">
      <c r="A253" s="437"/>
      <c r="B253" s="323"/>
      <c r="C253" s="324"/>
      <c r="D253" s="324"/>
      <c r="E253" s="327"/>
      <c r="F253" s="371"/>
      <c r="G253" s="338"/>
      <c r="H253" s="338"/>
      <c r="I253" s="338"/>
      <c r="J253" s="338"/>
      <c r="K253" s="338"/>
      <c r="L253" s="338"/>
      <c r="M253" s="338"/>
      <c r="N253" s="338"/>
      <c r="O253" s="338"/>
      <c r="P253" s="338"/>
      <c r="Q253" s="338"/>
      <c r="R253" s="338"/>
      <c r="S253" s="338"/>
      <c r="T253" s="338"/>
      <c r="U253" s="337"/>
      <c r="V253" s="338"/>
      <c r="W253" s="338"/>
      <c r="X253" s="338"/>
      <c r="Y253" s="338"/>
      <c r="Z253" s="353"/>
      <c r="AA253" s="353"/>
      <c r="AB253" s="353"/>
      <c r="AC253" s="353"/>
      <c r="AD253" s="353"/>
      <c r="AE253" s="312"/>
      <c r="AF253" s="312"/>
      <c r="AG253" s="312"/>
      <c r="AH253" s="338"/>
    </row>
    <row r="254" spans="1:34" s="447" customFormat="1" ht="38.25">
      <c r="A254" s="441">
        <v>25</v>
      </c>
      <c r="B254" s="488" t="s">
        <v>653</v>
      </c>
      <c r="C254" s="442" t="s">
        <v>654</v>
      </c>
      <c r="D254" s="442"/>
      <c r="E254" s="442"/>
      <c r="F254" s="443"/>
      <c r="G254" s="444"/>
      <c r="H254" s="444"/>
      <c r="I254" s="444"/>
      <c r="J254" s="444"/>
      <c r="K254" s="444"/>
      <c r="L254" s="444"/>
      <c r="M254" s="444" t="s">
        <v>486</v>
      </c>
      <c r="N254" s="444"/>
      <c r="O254" s="444"/>
      <c r="P254" s="444"/>
      <c r="Q254" s="444"/>
      <c r="R254" s="444"/>
      <c r="S254" s="444"/>
      <c r="T254" s="444"/>
      <c r="U254" s="444">
        <v>0</v>
      </c>
      <c r="V254" s="444"/>
      <c r="W254" s="444"/>
      <c r="X254" s="444"/>
      <c r="Y254" s="444"/>
      <c r="Z254" s="445"/>
      <c r="AA254" s="445"/>
      <c r="AB254" s="445"/>
      <c r="AC254" s="445"/>
      <c r="AD254" s="445"/>
      <c r="AE254" s="446"/>
      <c r="AF254" s="446"/>
      <c r="AG254" s="446"/>
      <c r="AH254" s="444"/>
    </row>
    <row r="255" spans="1:34" ht="25.5">
      <c r="A255" s="437"/>
      <c r="B255" s="323" t="s">
        <v>423</v>
      </c>
      <c r="C255" s="323"/>
      <c r="D255" s="323"/>
      <c r="E255" s="323"/>
      <c r="F255" s="371" t="s">
        <v>275</v>
      </c>
      <c r="G255" s="338" t="s">
        <v>273</v>
      </c>
      <c r="H255" s="338"/>
      <c r="I255" s="339"/>
      <c r="J255" s="338" t="s">
        <v>285</v>
      </c>
      <c r="K255" s="339" t="s">
        <v>465</v>
      </c>
      <c r="L255" s="338"/>
      <c r="M255" s="338" t="s">
        <v>483</v>
      </c>
      <c r="N255" s="338"/>
      <c r="O255" s="338"/>
      <c r="P255" s="338"/>
      <c r="Q255" s="338"/>
      <c r="R255" s="338"/>
      <c r="S255" s="338"/>
      <c r="T255" s="338"/>
      <c r="U255" s="338">
        <v>0</v>
      </c>
      <c r="V255" s="338"/>
      <c r="W255" s="338"/>
      <c r="X255" s="338"/>
      <c r="Y255" s="338"/>
      <c r="Z255" s="353"/>
      <c r="AA255" s="353"/>
      <c r="AB255" s="353"/>
      <c r="AC255" s="353"/>
      <c r="AD255" s="353"/>
      <c r="AE255" s="312"/>
      <c r="AF255" s="312"/>
      <c r="AG255" s="312"/>
      <c r="AH255" s="338"/>
    </row>
    <row r="256" spans="1:34" ht="38.25">
      <c r="A256" s="437"/>
      <c r="B256" s="434" t="s">
        <v>463</v>
      </c>
      <c r="C256" s="323" t="s">
        <v>462</v>
      </c>
      <c r="D256" s="323"/>
      <c r="E256" s="323"/>
      <c r="F256" s="371" t="s">
        <v>275</v>
      </c>
      <c r="G256" s="338" t="s">
        <v>273</v>
      </c>
      <c r="H256" s="338"/>
      <c r="I256" s="339"/>
      <c r="J256" s="338" t="s">
        <v>288</v>
      </c>
      <c r="K256" s="339" t="s">
        <v>464</v>
      </c>
      <c r="L256" s="338"/>
      <c r="M256" s="338" t="s">
        <v>486</v>
      </c>
      <c r="N256" s="338"/>
      <c r="O256" s="338"/>
      <c r="P256" s="338"/>
      <c r="Q256" s="338"/>
      <c r="R256" s="338"/>
      <c r="S256" s="338"/>
      <c r="T256" s="338"/>
      <c r="U256" s="338">
        <v>0</v>
      </c>
      <c r="V256" s="338"/>
      <c r="W256" s="338"/>
      <c r="X256" s="338"/>
      <c r="Y256" s="338"/>
      <c r="Z256" s="353"/>
      <c r="AA256" s="353"/>
      <c r="AB256" s="353"/>
      <c r="AC256" s="353"/>
      <c r="AD256" s="353"/>
      <c r="AE256" s="312"/>
      <c r="AF256" s="312"/>
      <c r="AG256" s="312"/>
      <c r="AH256" s="338"/>
    </row>
    <row r="257" spans="1:34">
      <c r="A257" s="437"/>
      <c r="B257" s="323"/>
      <c r="C257" s="323"/>
      <c r="D257" s="323"/>
      <c r="E257" s="323"/>
      <c r="F257" s="371"/>
      <c r="G257" s="339"/>
      <c r="H257" s="339"/>
      <c r="I257" s="339"/>
      <c r="J257" s="339"/>
      <c r="K257" s="338"/>
      <c r="L257" s="338"/>
      <c r="M257" s="338"/>
      <c r="N257" s="338"/>
      <c r="O257" s="338"/>
      <c r="P257" s="338"/>
      <c r="Q257" s="338"/>
      <c r="R257" s="338"/>
      <c r="S257" s="338"/>
      <c r="T257" s="338"/>
      <c r="U257" s="338"/>
      <c r="V257" s="338"/>
      <c r="W257" s="338"/>
      <c r="X257" s="338"/>
      <c r="Y257" s="338"/>
      <c r="Z257" s="353"/>
      <c r="AA257" s="353"/>
      <c r="AB257" s="353"/>
      <c r="AC257" s="353"/>
      <c r="AD257" s="353"/>
      <c r="AE257" s="312"/>
      <c r="AF257" s="312"/>
      <c r="AG257" s="312"/>
      <c r="AH257" s="338"/>
    </row>
    <row r="258" spans="1:34" ht="18.75" thickBot="1">
      <c r="A258" s="474"/>
      <c r="B258" s="475"/>
      <c r="C258" s="475"/>
      <c r="D258" s="475"/>
      <c r="E258" s="475"/>
      <c r="F258" s="476"/>
      <c r="G258" s="477"/>
      <c r="H258" s="477"/>
      <c r="I258" s="477"/>
      <c r="J258" s="477"/>
      <c r="K258" s="477"/>
      <c r="L258" s="477"/>
      <c r="M258" s="477"/>
      <c r="N258" s="477"/>
      <c r="O258" s="477"/>
      <c r="P258" s="477"/>
      <c r="Q258" s="477"/>
      <c r="R258" s="477"/>
      <c r="S258" s="477"/>
      <c r="T258" s="477"/>
      <c r="U258" s="477"/>
      <c r="V258" s="477"/>
      <c r="W258" s="477"/>
      <c r="X258" s="477"/>
      <c r="Y258" s="477"/>
      <c r="Z258" s="491"/>
      <c r="AA258" s="491"/>
      <c r="AB258" s="491"/>
      <c r="AC258" s="491"/>
      <c r="AD258" s="491"/>
      <c r="AE258" s="466"/>
      <c r="AF258" s="466"/>
      <c r="AG258" s="466"/>
      <c r="AH258" s="482"/>
    </row>
    <row r="259" spans="1:34" s="104" customFormat="1" ht="16.5" thickTop="1">
      <c r="A259" s="484" t="s">
        <v>244</v>
      </c>
      <c r="B259" s="325"/>
      <c r="C259" s="325"/>
      <c r="D259" s="325"/>
      <c r="E259" s="325"/>
      <c r="F259" s="372"/>
      <c r="G259" s="340"/>
      <c r="H259" s="340"/>
      <c r="I259" s="340"/>
      <c r="J259" s="340"/>
      <c r="K259" s="340"/>
      <c r="L259" s="340"/>
      <c r="M259" s="340"/>
      <c r="N259" s="340"/>
      <c r="O259" s="340"/>
      <c r="P259" s="340"/>
      <c r="Q259" s="340"/>
      <c r="R259" s="340"/>
      <c r="S259" s="340"/>
      <c r="T259" s="340"/>
      <c r="U259" s="340"/>
      <c r="V259" s="340"/>
      <c r="W259" s="340"/>
      <c r="X259" s="340"/>
      <c r="Y259" s="340"/>
      <c r="Z259" s="358"/>
      <c r="AA259" s="358"/>
      <c r="AB259" s="358"/>
      <c r="AC259" s="358"/>
      <c r="AD259" s="358"/>
      <c r="AE259" s="309"/>
      <c r="AF259" s="310"/>
      <c r="AG259" s="311"/>
      <c r="AH259" s="492"/>
    </row>
    <row r="260" spans="1:34">
      <c r="A260" s="474"/>
      <c r="B260" s="475"/>
      <c r="C260" s="475"/>
      <c r="D260" s="475"/>
      <c r="E260" s="475"/>
      <c r="F260" s="476"/>
      <c r="G260" s="477"/>
      <c r="H260" s="477"/>
      <c r="I260" s="477"/>
      <c r="J260" s="477"/>
      <c r="K260" s="477"/>
      <c r="L260" s="477"/>
      <c r="M260" s="477"/>
      <c r="N260" s="477"/>
      <c r="O260" s="477"/>
      <c r="P260" s="477"/>
      <c r="Q260" s="477"/>
      <c r="R260" s="477"/>
      <c r="S260" s="477"/>
      <c r="T260" s="477"/>
      <c r="U260" s="477"/>
      <c r="V260" s="477"/>
      <c r="W260" s="477"/>
      <c r="X260" s="477"/>
      <c r="Y260" s="477"/>
      <c r="Z260" s="491"/>
      <c r="AA260" s="491"/>
      <c r="AB260" s="491"/>
      <c r="AC260" s="491"/>
      <c r="AD260" s="491"/>
      <c r="AE260" s="466"/>
      <c r="AF260" s="466"/>
      <c r="AG260" s="466"/>
      <c r="AH260" s="482"/>
    </row>
    <row r="261" spans="1:34" ht="12.75">
      <c r="A261" s="486" t="s">
        <v>245</v>
      </c>
      <c r="B261" s="322"/>
      <c r="C261" s="322"/>
      <c r="D261" s="322"/>
      <c r="E261" s="322"/>
      <c r="F261" s="370"/>
      <c r="G261" s="336"/>
      <c r="H261" s="336"/>
      <c r="I261" s="336"/>
      <c r="J261" s="336"/>
      <c r="K261" s="336"/>
      <c r="L261" s="336"/>
      <c r="M261" s="336"/>
      <c r="N261" s="336"/>
      <c r="O261" s="336"/>
      <c r="P261" s="336"/>
      <c r="Q261" s="336"/>
      <c r="R261" s="336"/>
      <c r="S261" s="336"/>
      <c r="T261" s="336"/>
      <c r="U261" s="336"/>
      <c r="V261" s="336"/>
      <c r="W261" s="336"/>
      <c r="X261" s="336"/>
      <c r="Y261" s="336"/>
      <c r="Z261" s="354"/>
      <c r="AA261" s="354"/>
      <c r="AB261" s="354"/>
      <c r="AC261" s="354"/>
      <c r="AD261" s="354"/>
      <c r="AE261" s="314"/>
      <c r="AF261" s="314"/>
      <c r="AG261" s="314"/>
      <c r="AH261" s="487"/>
    </row>
    <row r="262" spans="1:34">
      <c r="A262" s="437"/>
      <c r="B262" s="323"/>
      <c r="C262" s="324"/>
      <c r="D262" s="324"/>
      <c r="E262" s="327"/>
      <c r="F262" s="371"/>
      <c r="G262" s="338"/>
      <c r="H262" s="338"/>
      <c r="I262" s="338"/>
      <c r="J262" s="338"/>
      <c r="K262" s="338"/>
      <c r="L262" s="338"/>
      <c r="M262" s="338"/>
      <c r="N262" s="338"/>
      <c r="O262" s="338"/>
      <c r="P262" s="338"/>
      <c r="Q262" s="338"/>
      <c r="R262" s="338"/>
      <c r="S262" s="338"/>
      <c r="T262" s="338"/>
      <c r="U262" s="337"/>
      <c r="V262" s="338"/>
      <c r="W262" s="338"/>
      <c r="X262" s="338"/>
      <c r="Y262" s="338"/>
      <c r="Z262" s="353"/>
      <c r="AA262" s="353"/>
      <c r="AB262" s="353"/>
      <c r="AC262" s="353"/>
      <c r="AD262" s="353"/>
      <c r="AE262" s="312"/>
      <c r="AF262" s="312"/>
      <c r="AG262" s="312"/>
      <c r="AH262" s="338"/>
    </row>
    <row r="263" spans="1:34" s="447" customFormat="1" ht="25.5">
      <c r="A263" s="441">
        <v>26</v>
      </c>
      <c r="B263" s="488" t="s">
        <v>649</v>
      </c>
      <c r="C263" s="442" t="s">
        <v>331</v>
      </c>
      <c r="D263" s="442"/>
      <c r="E263" s="448"/>
      <c r="F263" s="443"/>
      <c r="G263" s="444"/>
      <c r="H263" s="444"/>
      <c r="I263" s="444"/>
      <c r="J263" s="444"/>
      <c r="K263" s="444"/>
      <c r="L263" s="444"/>
      <c r="M263" s="444"/>
      <c r="N263" s="444"/>
      <c r="O263" s="444"/>
      <c r="P263" s="444"/>
      <c r="Q263" s="444"/>
      <c r="R263" s="444"/>
      <c r="S263" s="444"/>
      <c r="T263" s="444"/>
      <c r="U263" s="444"/>
      <c r="V263" s="444"/>
      <c r="W263" s="444"/>
      <c r="X263" s="444"/>
      <c r="Y263" s="444"/>
      <c r="Z263" s="445"/>
      <c r="AA263" s="445"/>
      <c r="AB263" s="445"/>
      <c r="AC263" s="445"/>
      <c r="AD263" s="445"/>
      <c r="AE263" s="446"/>
      <c r="AF263" s="446"/>
      <c r="AG263" s="446"/>
      <c r="AH263" s="444"/>
    </row>
    <row r="264" spans="1:34" ht="25.5" outlineLevel="1">
      <c r="A264" s="437"/>
      <c r="B264" s="323" t="s">
        <v>330</v>
      </c>
      <c r="C264" s="324" t="s">
        <v>331</v>
      </c>
      <c r="D264" s="324"/>
      <c r="E264" s="327"/>
      <c r="F264" s="371" t="s">
        <v>275</v>
      </c>
      <c r="G264" s="338"/>
      <c r="H264" s="338"/>
      <c r="I264" s="339" t="s">
        <v>273</v>
      </c>
      <c r="J264" s="338" t="s">
        <v>287</v>
      </c>
      <c r="K264" s="339" t="s">
        <v>41</v>
      </c>
      <c r="L264" s="338"/>
      <c r="M264" s="338" t="s">
        <v>483</v>
      </c>
      <c r="N264" s="338"/>
      <c r="O264" s="338"/>
      <c r="P264" s="338"/>
      <c r="Q264" s="338"/>
      <c r="R264" s="338"/>
      <c r="S264" s="338"/>
      <c r="T264" s="338"/>
      <c r="U264" s="338">
        <v>0</v>
      </c>
      <c r="V264" s="339" t="s">
        <v>432</v>
      </c>
      <c r="W264" s="338"/>
      <c r="X264" s="338"/>
      <c r="Y264" s="338"/>
      <c r="Z264" s="353"/>
      <c r="AA264" s="353"/>
      <c r="AB264" s="353"/>
      <c r="AC264" s="353"/>
      <c r="AD264" s="353"/>
      <c r="AE264" s="312"/>
      <c r="AF264" s="312"/>
      <c r="AG264" s="312"/>
      <c r="AH264" s="338"/>
    </row>
    <row r="265" spans="1:34" ht="63.75" outlineLevel="1">
      <c r="A265" s="437"/>
      <c r="B265" s="323"/>
      <c r="C265" s="323" t="s">
        <v>614</v>
      </c>
      <c r="D265" s="323"/>
      <c r="E265" s="327"/>
      <c r="F265" s="371" t="s">
        <v>275</v>
      </c>
      <c r="G265" s="338"/>
      <c r="H265" s="338"/>
      <c r="I265" s="339" t="s">
        <v>273</v>
      </c>
      <c r="J265" s="338" t="s">
        <v>286</v>
      </c>
      <c r="K265" s="339" t="s">
        <v>666</v>
      </c>
      <c r="L265" s="338"/>
      <c r="M265" s="338" t="s">
        <v>483</v>
      </c>
      <c r="N265" s="338"/>
      <c r="O265" s="338"/>
      <c r="P265" s="338"/>
      <c r="Q265" s="338"/>
      <c r="R265" s="338"/>
      <c r="S265" s="338"/>
      <c r="T265" s="338"/>
      <c r="U265" s="338">
        <v>0</v>
      </c>
      <c r="V265" s="339"/>
      <c r="W265" s="338"/>
      <c r="X265" s="338"/>
      <c r="Y265" s="338"/>
      <c r="Z265" s="353"/>
      <c r="AA265" s="353"/>
      <c r="AB265" s="353"/>
      <c r="AC265" s="353"/>
      <c r="AD265" s="353"/>
      <c r="AE265" s="312"/>
      <c r="AF265" s="312"/>
      <c r="AG265" s="312"/>
      <c r="AH265" s="338"/>
    </row>
    <row r="266" spans="1:34" s="447" customFormat="1" ht="51" outlineLevel="1">
      <c r="A266" s="441">
        <v>27</v>
      </c>
      <c r="B266" s="442" t="s">
        <v>425</v>
      </c>
      <c r="C266" s="442" t="s">
        <v>664</v>
      </c>
      <c r="D266" s="442"/>
      <c r="E266" s="448"/>
      <c r="F266" s="443"/>
      <c r="G266" s="444"/>
      <c r="H266" s="444"/>
      <c r="I266" s="444"/>
      <c r="J266" s="444"/>
      <c r="K266" s="444"/>
      <c r="L266" s="444"/>
      <c r="M266" s="444"/>
      <c r="N266" s="444"/>
      <c r="O266" s="444"/>
      <c r="P266" s="444"/>
      <c r="Q266" s="444"/>
      <c r="R266" s="444"/>
      <c r="S266" s="444"/>
      <c r="T266" s="444"/>
      <c r="U266" s="444"/>
      <c r="V266" s="444"/>
      <c r="W266" s="444"/>
      <c r="X266" s="444"/>
      <c r="Y266" s="444"/>
      <c r="Z266" s="445"/>
      <c r="AA266" s="445"/>
      <c r="AB266" s="445"/>
      <c r="AC266" s="445"/>
      <c r="AD266" s="445"/>
      <c r="AE266" s="446"/>
      <c r="AF266" s="446"/>
      <c r="AG266" s="446"/>
      <c r="AH266" s="444"/>
    </row>
    <row r="267" spans="1:34" ht="38.25">
      <c r="A267" s="437"/>
      <c r="B267" s="323" t="s">
        <v>396</v>
      </c>
      <c r="C267" s="324" t="s">
        <v>332</v>
      </c>
      <c r="D267" s="324"/>
      <c r="E267" s="327"/>
      <c r="F267" s="371" t="s">
        <v>275</v>
      </c>
      <c r="G267" s="337"/>
      <c r="H267" s="337"/>
      <c r="I267" s="339" t="s">
        <v>273</v>
      </c>
      <c r="J267" s="338" t="s">
        <v>287</v>
      </c>
      <c r="K267" s="339" t="s">
        <v>41</v>
      </c>
      <c r="L267" s="338"/>
      <c r="M267" s="338" t="s">
        <v>483</v>
      </c>
      <c r="N267" s="338"/>
      <c r="O267" s="338"/>
      <c r="P267" s="338"/>
      <c r="Q267" s="338"/>
      <c r="R267" s="338"/>
      <c r="S267" s="338"/>
      <c r="T267" s="338"/>
      <c r="U267" s="338">
        <v>0</v>
      </c>
      <c r="V267" s="338"/>
      <c r="W267" s="338"/>
      <c r="X267" s="338"/>
      <c r="Y267" s="338"/>
      <c r="Z267" s="353"/>
      <c r="AA267" s="353"/>
      <c r="AB267" s="353"/>
      <c r="AC267" s="353"/>
      <c r="AD267" s="353"/>
      <c r="AE267" s="312"/>
      <c r="AF267" s="312"/>
      <c r="AG267" s="312"/>
      <c r="AH267" s="338"/>
    </row>
    <row r="268" spans="1:34" ht="38.25">
      <c r="A268" s="437"/>
      <c r="B268" s="434" t="s">
        <v>411</v>
      </c>
      <c r="C268" s="323" t="s">
        <v>410</v>
      </c>
      <c r="D268" s="323"/>
      <c r="E268" s="327"/>
      <c r="F268" s="371" t="s">
        <v>275</v>
      </c>
      <c r="G268" s="337"/>
      <c r="H268" s="337"/>
      <c r="I268" s="339" t="s">
        <v>273</v>
      </c>
      <c r="J268" s="338" t="s">
        <v>285</v>
      </c>
      <c r="K268" s="339" t="s">
        <v>666</v>
      </c>
      <c r="L268" s="338"/>
      <c r="M268" s="338" t="s">
        <v>483</v>
      </c>
      <c r="N268" s="338"/>
      <c r="O268" s="338"/>
      <c r="P268" s="338"/>
      <c r="Q268" s="338"/>
      <c r="R268" s="338"/>
      <c r="S268" s="338"/>
      <c r="T268" s="338"/>
      <c r="U268" s="338">
        <v>0</v>
      </c>
      <c r="V268" s="338"/>
      <c r="W268" s="338"/>
      <c r="X268" s="338"/>
      <c r="Y268" s="338"/>
      <c r="Z268" s="353"/>
      <c r="AA268" s="353"/>
      <c r="AB268" s="353"/>
      <c r="AC268" s="353"/>
      <c r="AD268" s="353"/>
      <c r="AE268" s="312"/>
      <c r="AF268" s="312"/>
      <c r="AG268" s="312"/>
      <c r="AH268" s="338"/>
    </row>
    <row r="269" spans="1:34" s="352" customFormat="1" ht="38.25" outlineLevel="1">
      <c r="A269" s="437"/>
      <c r="B269" s="323"/>
      <c r="C269" s="323" t="s">
        <v>621</v>
      </c>
      <c r="D269" s="323"/>
      <c r="E269" s="323"/>
      <c r="F269" s="371" t="s">
        <v>275</v>
      </c>
      <c r="G269" s="339"/>
      <c r="H269" s="339"/>
      <c r="I269" s="339"/>
      <c r="J269" s="339" t="s">
        <v>286</v>
      </c>
      <c r="K269" s="339" t="s">
        <v>623</v>
      </c>
      <c r="L269" s="339"/>
      <c r="M269" s="339" t="s">
        <v>483</v>
      </c>
      <c r="N269" s="339"/>
      <c r="O269" s="339"/>
      <c r="P269" s="338"/>
      <c r="Q269" s="339"/>
      <c r="R269" s="339"/>
      <c r="S269" s="339"/>
      <c r="T269" s="339"/>
      <c r="U269" s="338">
        <v>0</v>
      </c>
      <c r="V269" s="339"/>
      <c r="W269" s="339"/>
      <c r="X269" s="338"/>
      <c r="Y269" s="339"/>
      <c r="Z269" s="356"/>
      <c r="AA269" s="356"/>
      <c r="AB269" s="356"/>
      <c r="AC269" s="356"/>
      <c r="AD269" s="356"/>
      <c r="AE269" s="351"/>
      <c r="AF269" s="351"/>
      <c r="AG269" s="351"/>
      <c r="AH269" s="339"/>
    </row>
    <row r="270" spans="1:34" ht="38.25">
      <c r="A270" s="437"/>
      <c r="B270" s="323" t="s">
        <v>335</v>
      </c>
      <c r="C270" s="324" t="s">
        <v>336</v>
      </c>
      <c r="D270" s="324"/>
      <c r="E270" s="327"/>
      <c r="F270" s="371" t="s">
        <v>275</v>
      </c>
      <c r="G270" s="337"/>
      <c r="H270" s="337"/>
      <c r="I270" s="339" t="s">
        <v>273</v>
      </c>
      <c r="J270" s="338" t="s">
        <v>287</v>
      </c>
      <c r="K270" s="339" t="s">
        <v>41</v>
      </c>
      <c r="L270" s="338"/>
      <c r="M270" s="338" t="s">
        <v>483</v>
      </c>
      <c r="N270" s="338"/>
      <c r="O270" s="338"/>
      <c r="P270" s="338"/>
      <c r="Q270" s="338"/>
      <c r="R270" s="338"/>
      <c r="S270" s="338"/>
      <c r="T270" s="338"/>
      <c r="U270" s="338">
        <v>0</v>
      </c>
      <c r="V270" s="338"/>
      <c r="W270" s="338"/>
      <c r="X270" s="338"/>
      <c r="Y270" s="338"/>
      <c r="Z270" s="353"/>
      <c r="AA270" s="353"/>
      <c r="AB270" s="353"/>
      <c r="AC270" s="353"/>
      <c r="AD270" s="353"/>
      <c r="AE270" s="312"/>
      <c r="AF270" s="312"/>
      <c r="AG270" s="312"/>
      <c r="AH270" s="338"/>
    </row>
    <row r="271" spans="1:34" ht="38.25" outlineLevel="1">
      <c r="A271" s="437"/>
      <c r="B271" s="323" t="s">
        <v>425</v>
      </c>
      <c r="C271" s="323" t="s">
        <v>426</v>
      </c>
      <c r="D271" s="323"/>
      <c r="E271" s="327"/>
      <c r="F271" s="371" t="s">
        <v>275</v>
      </c>
      <c r="G271" s="337"/>
      <c r="H271" s="337"/>
      <c r="I271" s="339"/>
      <c r="J271" s="338" t="s">
        <v>288</v>
      </c>
      <c r="K271" s="339" t="s">
        <v>667</v>
      </c>
      <c r="L271" s="338"/>
      <c r="M271" s="338" t="s">
        <v>483</v>
      </c>
      <c r="N271" s="338"/>
      <c r="O271" s="338"/>
      <c r="P271" s="338"/>
      <c r="Q271" s="338"/>
      <c r="R271" s="338"/>
      <c r="S271" s="338"/>
      <c r="T271" s="338"/>
      <c r="U271" s="338">
        <v>0</v>
      </c>
      <c r="V271" s="338"/>
      <c r="W271" s="338"/>
      <c r="X271" s="338"/>
      <c r="Y271" s="338"/>
      <c r="Z271" s="353"/>
      <c r="AA271" s="353"/>
      <c r="AB271" s="353"/>
      <c r="AC271" s="353"/>
      <c r="AD271" s="353"/>
      <c r="AE271" s="312"/>
      <c r="AF271" s="312"/>
      <c r="AG271" s="312"/>
      <c r="AH271" s="338"/>
    </row>
    <row r="272" spans="1:34" ht="38.25" outlineLevel="1">
      <c r="A272" s="437"/>
      <c r="B272" s="323"/>
      <c r="C272" s="323" t="s">
        <v>427</v>
      </c>
      <c r="D272" s="323"/>
      <c r="E272" s="327"/>
      <c r="F272" s="371" t="s">
        <v>275</v>
      </c>
      <c r="G272" s="337"/>
      <c r="H272" s="337"/>
      <c r="I272" s="339"/>
      <c r="J272" s="338" t="s">
        <v>288</v>
      </c>
      <c r="K272" s="339" t="s">
        <v>41</v>
      </c>
      <c r="L272" s="338"/>
      <c r="M272" s="338" t="s">
        <v>483</v>
      </c>
      <c r="N272" s="338"/>
      <c r="O272" s="338"/>
      <c r="P272" s="338"/>
      <c r="Q272" s="338"/>
      <c r="R272" s="338"/>
      <c r="S272" s="338"/>
      <c r="T272" s="338"/>
      <c r="U272" s="338">
        <v>0</v>
      </c>
      <c r="V272" s="338"/>
      <c r="W272" s="338"/>
      <c r="X272" s="338"/>
      <c r="Y272" s="338"/>
      <c r="Z272" s="353"/>
      <c r="AA272" s="353"/>
      <c r="AB272" s="353"/>
      <c r="AC272" s="353"/>
      <c r="AD272" s="353"/>
      <c r="AE272" s="312"/>
      <c r="AF272" s="312"/>
      <c r="AG272" s="312"/>
      <c r="AH272" s="338"/>
    </row>
    <row r="273" spans="1:34" ht="25.5" outlineLevel="1">
      <c r="A273" s="437"/>
      <c r="B273" s="323"/>
      <c r="C273" s="323" t="s">
        <v>428</v>
      </c>
      <c r="D273" s="323"/>
      <c r="E273" s="327"/>
      <c r="F273" s="371" t="s">
        <v>275</v>
      </c>
      <c r="G273" s="337"/>
      <c r="H273" s="337"/>
      <c r="I273" s="339"/>
      <c r="J273" s="338" t="s">
        <v>288</v>
      </c>
      <c r="K273" s="339" t="s">
        <v>41</v>
      </c>
      <c r="L273" s="338"/>
      <c r="M273" s="338" t="s">
        <v>483</v>
      </c>
      <c r="N273" s="338"/>
      <c r="O273" s="338"/>
      <c r="P273" s="338"/>
      <c r="Q273" s="338"/>
      <c r="R273" s="338"/>
      <c r="S273" s="338"/>
      <c r="T273" s="338"/>
      <c r="U273" s="338">
        <v>0</v>
      </c>
      <c r="V273" s="338"/>
      <c r="W273" s="338"/>
      <c r="X273" s="338"/>
      <c r="Y273" s="338"/>
      <c r="Z273" s="353"/>
      <c r="AA273" s="353"/>
      <c r="AB273" s="353"/>
      <c r="AC273" s="353"/>
      <c r="AD273" s="353"/>
      <c r="AE273" s="312"/>
      <c r="AF273" s="312"/>
      <c r="AG273" s="312"/>
      <c r="AH273" s="338"/>
    </row>
    <row r="274" spans="1:34" ht="38.25" outlineLevel="1">
      <c r="A274" s="437"/>
      <c r="B274" s="323"/>
      <c r="C274" s="323" t="s">
        <v>429</v>
      </c>
      <c r="D274" s="323"/>
      <c r="E274" s="327"/>
      <c r="F274" s="371" t="s">
        <v>275</v>
      </c>
      <c r="G274" s="337"/>
      <c r="H274" s="337"/>
      <c r="I274" s="339"/>
      <c r="J274" s="338" t="s">
        <v>288</v>
      </c>
      <c r="K274" s="339" t="s">
        <v>41</v>
      </c>
      <c r="L274" s="338"/>
      <c r="M274" s="338" t="s">
        <v>483</v>
      </c>
      <c r="N274" s="338"/>
      <c r="O274" s="338"/>
      <c r="P274" s="338"/>
      <c r="Q274" s="338"/>
      <c r="R274" s="338"/>
      <c r="S274" s="338"/>
      <c r="T274" s="338"/>
      <c r="U274" s="338">
        <v>0</v>
      </c>
      <c r="V274" s="338"/>
      <c r="W274" s="338"/>
      <c r="X274" s="338"/>
      <c r="Y274" s="338"/>
      <c r="Z274" s="353"/>
      <c r="AA274" s="353"/>
      <c r="AB274" s="353"/>
      <c r="AC274" s="353"/>
      <c r="AD274" s="353"/>
      <c r="AE274" s="312"/>
      <c r="AF274" s="312"/>
      <c r="AG274" s="312"/>
      <c r="AH274" s="338"/>
    </row>
    <row r="275" spans="1:34" ht="51" outlineLevel="1">
      <c r="A275" s="437"/>
      <c r="B275" s="323"/>
      <c r="C275" s="323" t="s">
        <v>595</v>
      </c>
      <c r="D275" s="323"/>
      <c r="E275" s="327"/>
      <c r="F275" s="371" t="s">
        <v>275</v>
      </c>
      <c r="G275" s="338"/>
      <c r="H275" s="338"/>
      <c r="I275" s="339" t="s">
        <v>273</v>
      </c>
      <c r="J275" s="338" t="s">
        <v>286</v>
      </c>
      <c r="K275" s="339" t="s">
        <v>41</v>
      </c>
      <c r="L275" s="338"/>
      <c r="M275" s="338" t="s">
        <v>483</v>
      </c>
      <c r="N275" s="338"/>
      <c r="O275" s="338"/>
      <c r="P275" s="338"/>
      <c r="Q275" s="338"/>
      <c r="R275" s="338"/>
      <c r="S275" s="338"/>
      <c r="T275" s="338"/>
      <c r="U275" s="338">
        <v>0</v>
      </c>
      <c r="V275" s="339"/>
      <c r="W275" s="338"/>
      <c r="X275" s="338"/>
      <c r="Y275" s="338"/>
      <c r="Z275" s="353"/>
      <c r="AA275" s="353"/>
      <c r="AB275" s="353"/>
      <c r="AC275" s="353"/>
      <c r="AD275" s="353"/>
      <c r="AE275" s="312"/>
      <c r="AF275" s="312"/>
      <c r="AG275" s="312"/>
      <c r="AH275" s="338"/>
    </row>
    <row r="276" spans="1:34" s="447" customFormat="1" ht="38.25" outlineLevel="1">
      <c r="A276" s="441">
        <v>28</v>
      </c>
      <c r="B276" s="442" t="s">
        <v>665</v>
      </c>
      <c r="C276" s="442" t="s">
        <v>431</v>
      </c>
      <c r="D276" s="442"/>
      <c r="E276" s="448"/>
      <c r="F276" s="443"/>
      <c r="G276" s="444"/>
      <c r="H276" s="444"/>
      <c r="I276" s="444"/>
      <c r="J276" s="444"/>
      <c r="K276" s="444"/>
      <c r="L276" s="444"/>
      <c r="M276" s="444"/>
      <c r="N276" s="444"/>
      <c r="O276" s="444"/>
      <c r="P276" s="444"/>
      <c r="Q276" s="444"/>
      <c r="R276" s="444"/>
      <c r="S276" s="444"/>
      <c r="T276" s="444"/>
      <c r="U276" s="444"/>
      <c r="V276" s="444"/>
      <c r="W276" s="444"/>
      <c r="X276" s="444"/>
      <c r="Y276" s="444"/>
      <c r="Z276" s="445"/>
      <c r="AA276" s="445"/>
      <c r="AB276" s="445"/>
      <c r="AC276" s="445"/>
      <c r="AD276" s="445"/>
      <c r="AE276" s="446"/>
      <c r="AF276" s="446"/>
      <c r="AG276" s="446"/>
      <c r="AH276" s="444"/>
    </row>
    <row r="277" spans="1:34" ht="25.5">
      <c r="A277" s="437"/>
      <c r="B277" s="323" t="s">
        <v>430</v>
      </c>
      <c r="C277" s="323" t="s">
        <v>431</v>
      </c>
      <c r="D277" s="323"/>
      <c r="E277" s="327"/>
      <c r="F277" s="371" t="s">
        <v>276</v>
      </c>
      <c r="G277" s="338"/>
      <c r="H277" s="338"/>
      <c r="I277" s="339" t="s">
        <v>273</v>
      </c>
      <c r="J277" s="338" t="s">
        <v>288</v>
      </c>
      <c r="K277" s="339" t="s">
        <v>41</v>
      </c>
      <c r="L277" s="338"/>
      <c r="M277" s="338" t="s">
        <v>483</v>
      </c>
      <c r="N277" s="338"/>
      <c r="O277" s="338"/>
      <c r="P277" s="338"/>
      <c r="Q277" s="338"/>
      <c r="R277" s="338"/>
      <c r="S277" s="338"/>
      <c r="T277" s="338"/>
      <c r="U277" s="338">
        <v>0</v>
      </c>
      <c r="V277" s="338"/>
      <c r="W277" s="338"/>
      <c r="X277" s="338"/>
      <c r="Y277" s="338"/>
      <c r="Z277" s="353"/>
      <c r="AA277" s="353"/>
      <c r="AB277" s="353"/>
      <c r="AC277" s="353"/>
      <c r="AD277" s="353"/>
      <c r="AE277" s="312"/>
      <c r="AF277" s="312"/>
      <c r="AG277" s="312"/>
      <c r="AH277" s="338"/>
    </row>
    <row r="278" spans="1:34" ht="51">
      <c r="A278" s="437"/>
      <c r="B278" s="323" t="s">
        <v>333</v>
      </c>
      <c r="C278" s="324" t="s">
        <v>334</v>
      </c>
      <c r="D278" s="324"/>
      <c r="E278" s="327"/>
      <c r="F278" s="371" t="s">
        <v>276</v>
      </c>
      <c r="G278" s="338"/>
      <c r="H278" s="338"/>
      <c r="I278" s="339" t="s">
        <v>273</v>
      </c>
      <c r="J278" s="338" t="s">
        <v>287</v>
      </c>
      <c r="K278" s="339" t="s">
        <v>41</v>
      </c>
      <c r="L278" s="338"/>
      <c r="M278" s="338" t="s">
        <v>483</v>
      </c>
      <c r="N278" s="338"/>
      <c r="O278" s="338"/>
      <c r="P278" s="338"/>
      <c r="Q278" s="338"/>
      <c r="R278" s="338"/>
      <c r="S278" s="338"/>
      <c r="T278" s="338"/>
      <c r="U278" s="338">
        <v>0</v>
      </c>
      <c r="V278" s="338"/>
      <c r="W278" s="338"/>
      <c r="X278" s="338"/>
      <c r="Y278" s="338"/>
      <c r="Z278" s="353"/>
      <c r="AA278" s="353"/>
      <c r="AB278" s="353"/>
      <c r="AC278" s="353"/>
      <c r="AD278" s="353"/>
      <c r="AE278" s="312"/>
      <c r="AF278" s="312"/>
      <c r="AG278" s="312"/>
      <c r="AH278" s="338"/>
    </row>
    <row r="279" spans="1:34" ht="63.75">
      <c r="A279" s="437"/>
      <c r="B279" s="323" t="s">
        <v>615</v>
      </c>
      <c r="C279" s="323" t="s">
        <v>616</v>
      </c>
      <c r="D279" s="323"/>
      <c r="E279" s="327"/>
      <c r="F279" s="371" t="s">
        <v>276</v>
      </c>
      <c r="G279" s="337"/>
      <c r="H279" s="337"/>
      <c r="I279" s="339" t="s">
        <v>273</v>
      </c>
      <c r="J279" s="338" t="s">
        <v>286</v>
      </c>
      <c r="K279" s="339" t="s">
        <v>617</v>
      </c>
      <c r="L279" s="338"/>
      <c r="M279" s="338" t="s">
        <v>483</v>
      </c>
      <c r="N279" s="338"/>
      <c r="O279" s="338"/>
      <c r="P279" s="338"/>
      <c r="Q279" s="338"/>
      <c r="R279" s="338"/>
      <c r="S279" s="338"/>
      <c r="T279" s="338"/>
      <c r="U279" s="338">
        <v>0</v>
      </c>
      <c r="V279" s="338"/>
      <c r="W279" s="338"/>
      <c r="X279" s="338"/>
      <c r="Y279" s="338"/>
      <c r="Z279" s="353"/>
      <c r="AA279" s="353"/>
      <c r="AB279" s="353"/>
      <c r="AC279" s="353"/>
      <c r="AD279" s="353"/>
      <c r="AE279" s="312"/>
      <c r="AF279" s="312"/>
      <c r="AG279" s="312"/>
      <c r="AH279" s="338"/>
    </row>
    <row r="280" spans="1:34">
      <c r="A280" s="437"/>
      <c r="B280" s="323"/>
      <c r="C280" s="324"/>
      <c r="D280" s="324"/>
      <c r="E280" s="327"/>
      <c r="F280" s="371"/>
      <c r="G280" s="337"/>
      <c r="H280" s="337"/>
      <c r="I280" s="339"/>
      <c r="J280" s="338"/>
      <c r="K280" s="338"/>
      <c r="L280" s="338"/>
      <c r="M280" s="338"/>
      <c r="N280" s="338"/>
      <c r="O280" s="338"/>
      <c r="P280" s="338"/>
      <c r="Q280" s="338"/>
      <c r="R280" s="338"/>
      <c r="S280" s="338"/>
      <c r="T280" s="338"/>
      <c r="U280" s="338">
        <v>0</v>
      </c>
      <c r="V280" s="338"/>
      <c r="W280" s="338"/>
      <c r="X280" s="338"/>
      <c r="Y280" s="338"/>
      <c r="Z280" s="353"/>
      <c r="AA280" s="353"/>
      <c r="AB280" s="353"/>
      <c r="AC280" s="353"/>
      <c r="AD280" s="353"/>
      <c r="AE280" s="312"/>
      <c r="AF280" s="312"/>
      <c r="AG280" s="312"/>
      <c r="AH280" s="338"/>
    </row>
    <row r="281" spans="1:34">
      <c r="A281" s="437"/>
      <c r="B281" s="323"/>
      <c r="C281" s="323"/>
      <c r="D281" s="323"/>
      <c r="E281" s="323"/>
      <c r="F281" s="371"/>
      <c r="G281" s="339"/>
      <c r="H281" s="339"/>
      <c r="I281" s="339"/>
      <c r="J281" s="339"/>
      <c r="K281" s="338"/>
      <c r="L281" s="338"/>
      <c r="M281" s="338"/>
      <c r="N281" s="338"/>
      <c r="O281" s="338"/>
      <c r="P281" s="338"/>
      <c r="Q281" s="338"/>
      <c r="R281" s="338"/>
      <c r="S281" s="338"/>
      <c r="T281" s="338"/>
      <c r="U281" s="338"/>
      <c r="V281" s="338"/>
      <c r="W281" s="338"/>
      <c r="X281" s="338"/>
      <c r="Y281" s="338"/>
      <c r="Z281" s="353"/>
      <c r="AA281" s="353"/>
      <c r="AB281" s="353"/>
      <c r="AC281" s="353"/>
      <c r="AD281" s="353"/>
      <c r="AE281" s="312"/>
      <c r="AF281" s="312"/>
      <c r="AG281" s="312"/>
      <c r="AH281" s="338"/>
    </row>
    <row r="282" spans="1:34" ht="12.75">
      <c r="A282" s="486" t="s">
        <v>246</v>
      </c>
      <c r="B282" s="322"/>
      <c r="C282" s="322"/>
      <c r="D282" s="322"/>
      <c r="E282" s="322"/>
      <c r="F282" s="370"/>
      <c r="G282" s="336"/>
      <c r="H282" s="336"/>
      <c r="I282" s="336"/>
      <c r="J282" s="336"/>
      <c r="K282" s="336"/>
      <c r="L282" s="336"/>
      <c r="M282" s="336"/>
      <c r="N282" s="336"/>
      <c r="O282" s="336"/>
      <c r="P282" s="336"/>
      <c r="Q282" s="336"/>
      <c r="R282" s="336"/>
      <c r="S282" s="336"/>
      <c r="T282" s="336"/>
      <c r="U282" s="336"/>
      <c r="V282" s="336"/>
      <c r="W282" s="336"/>
      <c r="X282" s="336"/>
      <c r="Y282" s="336"/>
      <c r="Z282" s="354"/>
      <c r="AA282" s="354"/>
      <c r="AB282" s="354"/>
      <c r="AC282" s="354"/>
      <c r="AD282" s="354"/>
      <c r="AE282" s="314"/>
      <c r="AF282" s="314"/>
      <c r="AG282" s="314"/>
      <c r="AH282" s="487"/>
    </row>
    <row r="283" spans="1:34">
      <c r="A283" s="437"/>
      <c r="B283" s="323"/>
      <c r="C283" s="324"/>
      <c r="D283" s="324"/>
      <c r="E283" s="327"/>
      <c r="F283" s="371"/>
      <c r="G283" s="338"/>
      <c r="H283" s="338"/>
      <c r="I283" s="338"/>
      <c r="J283" s="338"/>
      <c r="K283" s="338"/>
      <c r="L283" s="338"/>
      <c r="M283" s="338"/>
      <c r="N283" s="338"/>
      <c r="O283" s="338"/>
      <c r="P283" s="338"/>
      <c r="Q283" s="338"/>
      <c r="R283" s="338"/>
      <c r="S283" s="338"/>
      <c r="T283" s="338"/>
      <c r="U283" s="337"/>
      <c r="V283" s="338"/>
      <c r="W283" s="338"/>
      <c r="X283" s="338"/>
      <c r="Y283" s="338"/>
      <c r="Z283" s="353"/>
      <c r="AA283" s="353"/>
      <c r="AB283" s="353"/>
      <c r="AC283" s="353"/>
      <c r="AD283" s="353"/>
      <c r="AE283" s="312"/>
      <c r="AF283" s="312"/>
      <c r="AG283" s="312"/>
      <c r="AH283" s="338"/>
    </row>
    <row r="284" spans="1:34" s="447" customFormat="1" ht="25.5" outlineLevel="1">
      <c r="A284" s="441">
        <v>29</v>
      </c>
      <c r="B284" s="442" t="s">
        <v>417</v>
      </c>
      <c r="C284" s="442" t="s">
        <v>693</v>
      </c>
      <c r="D284" s="442"/>
      <c r="E284" s="448"/>
      <c r="F284" s="443"/>
      <c r="G284" s="444"/>
      <c r="H284" s="444"/>
      <c r="I284" s="444"/>
      <c r="J284" s="444"/>
      <c r="K284" s="444"/>
      <c r="L284" s="444"/>
      <c r="M284" s="444"/>
      <c r="N284" s="444"/>
      <c r="O284" s="444"/>
      <c r="P284" s="444"/>
      <c r="Q284" s="444"/>
      <c r="R284" s="444"/>
      <c r="S284" s="444"/>
      <c r="T284" s="444"/>
      <c r="U284" s="444"/>
      <c r="V284" s="444"/>
      <c r="W284" s="444"/>
      <c r="X284" s="444"/>
      <c r="Y284" s="444"/>
      <c r="Z284" s="445"/>
      <c r="AA284" s="445"/>
      <c r="AB284" s="445"/>
      <c r="AC284" s="445"/>
      <c r="AD284" s="445"/>
      <c r="AE284" s="446"/>
      <c r="AF284" s="446"/>
      <c r="AG284" s="446"/>
      <c r="AH284" s="444"/>
    </row>
    <row r="285" spans="1:34" s="352" customFormat="1">
      <c r="A285" s="437"/>
      <c r="B285" s="323" t="s">
        <v>359</v>
      </c>
      <c r="C285" s="323" t="s">
        <v>681</v>
      </c>
      <c r="D285" s="323"/>
      <c r="E285" s="323"/>
      <c r="F285" s="371" t="s">
        <v>275</v>
      </c>
      <c r="G285" s="339"/>
      <c r="H285" s="339"/>
      <c r="I285" s="339"/>
      <c r="J285" s="339"/>
      <c r="K285" s="339" t="s">
        <v>677</v>
      </c>
      <c r="L285" s="339"/>
      <c r="M285" s="339"/>
      <c r="N285" s="339"/>
      <c r="O285" s="339"/>
      <c r="P285" s="338"/>
      <c r="Q285" s="339"/>
      <c r="R285" s="339"/>
      <c r="S285" s="339"/>
      <c r="T285" s="339"/>
      <c r="U285" s="338"/>
      <c r="V285" s="339"/>
      <c r="W285" s="339"/>
      <c r="X285" s="338"/>
      <c r="Y285" s="339"/>
      <c r="Z285" s="356"/>
      <c r="AA285" s="356"/>
      <c r="AB285" s="356"/>
      <c r="AC285" s="356"/>
      <c r="AD285" s="356"/>
      <c r="AE285" s="351"/>
      <c r="AF285" s="351"/>
      <c r="AG285" s="351"/>
      <c r="AH285" s="339"/>
    </row>
    <row r="286" spans="1:34" ht="25.5" outlineLevel="1">
      <c r="A286" s="437"/>
      <c r="B286" s="323" t="s">
        <v>359</v>
      </c>
      <c r="C286" s="323" t="s">
        <v>562</v>
      </c>
      <c r="D286" s="323"/>
      <c r="E286" s="327"/>
      <c r="F286" s="371" t="s">
        <v>275</v>
      </c>
      <c r="G286" s="337"/>
      <c r="H286" s="337"/>
      <c r="I286" s="339" t="s">
        <v>273</v>
      </c>
      <c r="J286" s="338" t="s">
        <v>287</v>
      </c>
      <c r="K286" s="465" t="s">
        <v>33</v>
      </c>
      <c r="L286" s="338"/>
      <c r="M286" s="338" t="s">
        <v>483</v>
      </c>
      <c r="N286" s="338"/>
      <c r="O286" s="338"/>
      <c r="P286" s="338"/>
      <c r="Q286" s="338"/>
      <c r="R286" s="338"/>
      <c r="S286" s="338"/>
      <c r="T286" s="338"/>
      <c r="U286" s="338">
        <v>0</v>
      </c>
      <c r="V286" s="338"/>
      <c r="W286" s="338"/>
      <c r="X286" s="338"/>
      <c r="Y286" s="338"/>
      <c r="Z286" s="353"/>
      <c r="AA286" s="353"/>
      <c r="AB286" s="353"/>
      <c r="AC286" s="353"/>
      <c r="AD286" s="353"/>
      <c r="AE286" s="312"/>
      <c r="AF286" s="312"/>
      <c r="AG286" s="312"/>
      <c r="AH286" s="338"/>
    </row>
    <row r="287" spans="1:34" outlineLevel="1">
      <c r="A287" s="437"/>
      <c r="B287" s="323"/>
      <c r="C287" s="323" t="s">
        <v>563</v>
      </c>
      <c r="D287" s="323"/>
      <c r="E287" s="327"/>
      <c r="F287" s="371" t="s">
        <v>275</v>
      </c>
      <c r="G287" s="337"/>
      <c r="H287" s="337"/>
      <c r="I287" s="339" t="s">
        <v>273</v>
      </c>
      <c r="J287" s="338" t="s">
        <v>287</v>
      </c>
      <c r="K287" s="465" t="s">
        <v>33</v>
      </c>
      <c r="L287" s="338"/>
      <c r="M287" s="338" t="s">
        <v>483</v>
      </c>
      <c r="N287" s="338"/>
      <c r="O287" s="338"/>
      <c r="P287" s="338"/>
      <c r="Q287" s="338"/>
      <c r="R287" s="338"/>
      <c r="S287" s="338"/>
      <c r="T287" s="338"/>
      <c r="U287" s="338">
        <v>0</v>
      </c>
      <c r="V287" s="338"/>
      <c r="W287" s="338"/>
      <c r="X287" s="338"/>
      <c r="Y287" s="338"/>
      <c r="Z287" s="353"/>
      <c r="AA287" s="353"/>
      <c r="AB287" s="353"/>
      <c r="AC287" s="353"/>
      <c r="AD287" s="353"/>
      <c r="AE287" s="312"/>
      <c r="AF287" s="312"/>
      <c r="AG287" s="312"/>
      <c r="AH287" s="338"/>
    </row>
    <row r="288" spans="1:34" outlineLevel="1">
      <c r="A288" s="437"/>
      <c r="B288" s="323"/>
      <c r="C288" s="434" t="s">
        <v>564</v>
      </c>
      <c r="D288" s="434"/>
      <c r="E288" s="327"/>
      <c r="F288" s="371" t="s">
        <v>275</v>
      </c>
      <c r="G288" s="337"/>
      <c r="H288" s="337"/>
      <c r="I288" s="339" t="s">
        <v>273</v>
      </c>
      <c r="J288" s="338" t="s">
        <v>287</v>
      </c>
      <c r="K288" s="465" t="s">
        <v>33</v>
      </c>
      <c r="L288" s="338"/>
      <c r="M288" s="338" t="s">
        <v>483</v>
      </c>
      <c r="N288" s="338"/>
      <c r="O288" s="338"/>
      <c r="P288" s="338"/>
      <c r="Q288" s="338"/>
      <c r="R288" s="338"/>
      <c r="S288" s="338"/>
      <c r="T288" s="338"/>
      <c r="U288" s="338">
        <v>0</v>
      </c>
      <c r="V288" s="338"/>
      <c r="W288" s="338"/>
      <c r="X288" s="338"/>
      <c r="Y288" s="338"/>
      <c r="Z288" s="353"/>
      <c r="AA288" s="353"/>
      <c r="AB288" s="353"/>
      <c r="AC288" s="353"/>
      <c r="AD288" s="353"/>
      <c r="AE288" s="312"/>
      <c r="AF288" s="312"/>
      <c r="AG288" s="312"/>
      <c r="AH288" s="338"/>
    </row>
    <row r="289" spans="1:34" outlineLevel="1">
      <c r="A289" s="437"/>
      <c r="B289" s="323"/>
      <c r="C289" s="323" t="s">
        <v>566</v>
      </c>
      <c r="D289" s="323"/>
      <c r="E289" s="327"/>
      <c r="F289" s="371" t="s">
        <v>275</v>
      </c>
      <c r="G289" s="337"/>
      <c r="H289" s="337"/>
      <c r="I289" s="339" t="s">
        <v>273</v>
      </c>
      <c r="J289" s="338" t="s">
        <v>287</v>
      </c>
      <c r="K289" s="465" t="s">
        <v>33</v>
      </c>
      <c r="L289" s="338"/>
      <c r="M289" s="338" t="s">
        <v>483</v>
      </c>
      <c r="N289" s="338"/>
      <c r="O289" s="338"/>
      <c r="P289" s="338"/>
      <c r="Q289" s="338"/>
      <c r="R289" s="338"/>
      <c r="S289" s="338"/>
      <c r="T289" s="338"/>
      <c r="U289" s="338">
        <v>0</v>
      </c>
      <c r="V289" s="338"/>
      <c r="W289" s="338"/>
      <c r="X289" s="338"/>
      <c r="Y289" s="338"/>
      <c r="Z289" s="353"/>
      <c r="AA289" s="353"/>
      <c r="AB289" s="353"/>
      <c r="AC289" s="353"/>
      <c r="AD289" s="353"/>
      <c r="AE289" s="312"/>
      <c r="AF289" s="312"/>
      <c r="AG289" s="312"/>
      <c r="AH289" s="338"/>
    </row>
    <row r="290" spans="1:34" ht="25.5" outlineLevel="1">
      <c r="A290" s="437"/>
      <c r="B290" s="323"/>
      <c r="C290" s="323" t="s">
        <v>567</v>
      </c>
      <c r="D290" s="323"/>
      <c r="E290" s="327"/>
      <c r="F290" s="371" t="s">
        <v>275</v>
      </c>
      <c r="G290" s="337"/>
      <c r="H290" s="337"/>
      <c r="I290" s="339" t="s">
        <v>273</v>
      </c>
      <c r="J290" s="338" t="s">
        <v>287</v>
      </c>
      <c r="K290" s="465" t="s">
        <v>34</v>
      </c>
      <c r="L290" s="338"/>
      <c r="M290" s="338" t="s">
        <v>483</v>
      </c>
      <c r="N290" s="338"/>
      <c r="O290" s="338"/>
      <c r="P290" s="338"/>
      <c r="Q290" s="338"/>
      <c r="R290" s="338"/>
      <c r="S290" s="338"/>
      <c r="T290" s="338"/>
      <c r="U290" s="338">
        <v>0</v>
      </c>
      <c r="V290" s="338"/>
      <c r="W290" s="338"/>
      <c r="X290" s="338"/>
      <c r="Y290" s="338"/>
      <c r="Z290" s="353"/>
      <c r="AA290" s="353"/>
      <c r="AB290" s="353"/>
      <c r="AC290" s="353"/>
      <c r="AD290" s="353"/>
      <c r="AE290" s="312"/>
      <c r="AF290" s="312"/>
      <c r="AG290" s="312"/>
      <c r="AH290" s="338"/>
    </row>
    <row r="291" spans="1:34" ht="38.25" outlineLevel="1">
      <c r="A291" s="437"/>
      <c r="B291" s="323" t="s">
        <v>417</v>
      </c>
      <c r="C291" s="323" t="s">
        <v>418</v>
      </c>
      <c r="D291" s="323"/>
      <c r="E291" s="327"/>
      <c r="F291" s="371" t="s">
        <v>275</v>
      </c>
      <c r="G291" s="337"/>
      <c r="H291" s="337"/>
      <c r="I291" s="339" t="s">
        <v>273</v>
      </c>
      <c r="J291" s="338" t="s">
        <v>285</v>
      </c>
      <c r="K291" s="339" t="s">
        <v>692</v>
      </c>
      <c r="L291" s="338"/>
      <c r="M291" s="338" t="s">
        <v>483</v>
      </c>
      <c r="N291" s="338"/>
      <c r="O291" s="338"/>
      <c r="P291" s="338"/>
      <c r="Q291" s="338"/>
      <c r="R291" s="338"/>
      <c r="S291" s="338"/>
      <c r="T291" s="338"/>
      <c r="U291" s="338">
        <v>0</v>
      </c>
      <c r="V291" s="338"/>
      <c r="W291" s="338"/>
      <c r="X291" s="338"/>
      <c r="Y291" s="338"/>
      <c r="Z291" s="353"/>
      <c r="AA291" s="353"/>
      <c r="AB291" s="353"/>
      <c r="AC291" s="353"/>
      <c r="AD291" s="353"/>
      <c r="AE291" s="312"/>
      <c r="AF291" s="312"/>
      <c r="AG291" s="312"/>
      <c r="AH291" s="338"/>
    </row>
    <row r="292" spans="1:34" ht="38.25" outlineLevel="1">
      <c r="A292" s="437"/>
      <c r="B292" s="323"/>
      <c r="C292" s="323" t="s">
        <v>561</v>
      </c>
      <c r="D292" s="323"/>
      <c r="E292" s="327"/>
      <c r="F292" s="371" t="s">
        <v>275</v>
      </c>
      <c r="G292" s="337"/>
      <c r="H292" s="337"/>
      <c r="I292" s="339" t="s">
        <v>273</v>
      </c>
      <c r="J292" s="338" t="s">
        <v>287</v>
      </c>
      <c r="K292" s="339" t="s">
        <v>692</v>
      </c>
      <c r="L292" s="338"/>
      <c r="M292" s="338" t="s">
        <v>483</v>
      </c>
      <c r="N292" s="338"/>
      <c r="O292" s="338"/>
      <c r="P292" s="338"/>
      <c r="Q292" s="338"/>
      <c r="R292" s="338"/>
      <c r="S292" s="338"/>
      <c r="T292" s="338"/>
      <c r="U292" s="338">
        <v>0</v>
      </c>
      <c r="V292" s="338"/>
      <c r="W292" s="338"/>
      <c r="X292" s="338"/>
      <c r="Y292" s="338"/>
      <c r="Z292" s="353"/>
      <c r="AA292" s="353"/>
      <c r="AB292" s="353"/>
      <c r="AC292" s="353"/>
      <c r="AD292" s="353"/>
      <c r="AE292" s="312"/>
      <c r="AF292" s="312"/>
      <c r="AG292" s="312"/>
      <c r="AH292" s="338"/>
    </row>
    <row r="293" spans="1:34" ht="25.5" outlineLevel="1">
      <c r="A293" s="437"/>
      <c r="B293" s="323"/>
      <c r="C293" s="323" t="s">
        <v>594</v>
      </c>
      <c r="D293" s="323"/>
      <c r="E293" s="327"/>
      <c r="F293" s="371" t="s">
        <v>275</v>
      </c>
      <c r="G293" s="337"/>
      <c r="H293" s="337"/>
      <c r="I293" s="339" t="s">
        <v>273</v>
      </c>
      <c r="J293" s="338" t="s">
        <v>286</v>
      </c>
      <c r="K293" s="339" t="s">
        <v>41</v>
      </c>
      <c r="L293" s="338"/>
      <c r="M293" s="338" t="s">
        <v>483</v>
      </c>
      <c r="N293" s="338"/>
      <c r="O293" s="338"/>
      <c r="P293" s="338"/>
      <c r="Q293" s="338"/>
      <c r="R293" s="338"/>
      <c r="S293" s="338"/>
      <c r="T293" s="338"/>
      <c r="U293" s="338">
        <v>0</v>
      </c>
      <c r="V293" s="338"/>
      <c r="W293" s="338"/>
      <c r="X293" s="338"/>
      <c r="Y293" s="338"/>
      <c r="Z293" s="353"/>
      <c r="AA293" s="353"/>
      <c r="AB293" s="353"/>
      <c r="AC293" s="353"/>
      <c r="AD293" s="353"/>
      <c r="AE293" s="312"/>
      <c r="AF293" s="312"/>
      <c r="AG293" s="312"/>
      <c r="AH293" s="338"/>
    </row>
    <row r="294" spans="1:34" ht="38.25" outlineLevel="1">
      <c r="A294" s="437"/>
      <c r="B294" s="323"/>
      <c r="C294" s="323" t="s">
        <v>613</v>
      </c>
      <c r="D294" s="323"/>
      <c r="E294" s="327"/>
      <c r="F294" s="371" t="s">
        <v>275</v>
      </c>
      <c r="G294" s="337"/>
      <c r="H294" s="337"/>
      <c r="I294" s="339" t="s">
        <v>273</v>
      </c>
      <c r="J294" s="338" t="s">
        <v>286</v>
      </c>
      <c r="K294" s="339" t="s">
        <v>692</v>
      </c>
      <c r="L294" s="338"/>
      <c r="M294" s="338" t="s">
        <v>483</v>
      </c>
      <c r="N294" s="338"/>
      <c r="O294" s="338"/>
      <c r="P294" s="338"/>
      <c r="Q294" s="338"/>
      <c r="R294" s="338"/>
      <c r="S294" s="338"/>
      <c r="T294" s="338"/>
      <c r="U294" s="338">
        <v>0</v>
      </c>
      <c r="V294" s="338"/>
      <c r="W294" s="338"/>
      <c r="X294" s="338"/>
      <c r="Y294" s="338"/>
      <c r="Z294" s="353"/>
      <c r="AA294" s="353"/>
      <c r="AB294" s="353"/>
      <c r="AC294" s="353"/>
      <c r="AD294" s="353"/>
      <c r="AE294" s="312"/>
      <c r="AF294" s="312"/>
      <c r="AG294" s="312"/>
      <c r="AH294" s="338"/>
    </row>
    <row r="295" spans="1:34" ht="63.75" outlineLevel="1">
      <c r="A295" s="437"/>
      <c r="B295" s="323" t="s">
        <v>609</v>
      </c>
      <c r="C295" s="323" t="s">
        <v>589</v>
      </c>
      <c r="D295" s="323"/>
      <c r="E295" s="327"/>
      <c r="F295" s="371" t="s">
        <v>275</v>
      </c>
      <c r="G295" s="337"/>
      <c r="H295" s="337"/>
      <c r="I295" s="339" t="s">
        <v>273</v>
      </c>
      <c r="J295" s="338" t="s">
        <v>286</v>
      </c>
      <c r="K295" s="339" t="s">
        <v>41</v>
      </c>
      <c r="L295" s="338"/>
      <c r="M295" s="338" t="s">
        <v>483</v>
      </c>
      <c r="N295" s="338"/>
      <c r="O295" s="338"/>
      <c r="P295" s="338"/>
      <c r="Q295" s="338"/>
      <c r="R295" s="338"/>
      <c r="S295" s="338"/>
      <c r="T295" s="338"/>
      <c r="U295" s="338">
        <v>0</v>
      </c>
      <c r="V295" s="338"/>
      <c r="W295" s="338"/>
      <c r="X295" s="338"/>
      <c r="Y295" s="338"/>
      <c r="Z295" s="353"/>
      <c r="AA295" s="353"/>
      <c r="AB295" s="353"/>
      <c r="AC295" s="353"/>
      <c r="AD295" s="353"/>
      <c r="AE295" s="312"/>
      <c r="AF295" s="312"/>
      <c r="AG295" s="312"/>
      <c r="AH295" s="338"/>
    </row>
    <row r="296" spans="1:34" ht="51">
      <c r="A296" s="437"/>
      <c r="B296" s="323" t="s">
        <v>433</v>
      </c>
      <c r="C296" s="323" t="s">
        <v>435</v>
      </c>
      <c r="D296" s="323"/>
      <c r="E296" s="327"/>
      <c r="F296" s="371" t="s">
        <v>275</v>
      </c>
      <c r="G296" s="337"/>
      <c r="H296" s="337"/>
      <c r="I296" s="339" t="s">
        <v>273</v>
      </c>
      <c r="J296" s="338" t="s">
        <v>288</v>
      </c>
      <c r="K296" s="339" t="s">
        <v>434</v>
      </c>
      <c r="L296" s="338"/>
      <c r="M296" s="338" t="s">
        <v>483</v>
      </c>
      <c r="N296" s="338"/>
      <c r="O296" s="338"/>
      <c r="P296" s="338"/>
      <c r="Q296" s="338"/>
      <c r="R296" s="338"/>
      <c r="S296" s="338"/>
      <c r="T296" s="338"/>
      <c r="U296" s="338">
        <v>0</v>
      </c>
      <c r="V296" s="338"/>
      <c r="W296" s="338"/>
      <c r="X296" s="338"/>
      <c r="Y296" s="338"/>
      <c r="Z296" s="353"/>
      <c r="AA296" s="353"/>
      <c r="AB296" s="353"/>
      <c r="AC296" s="353"/>
      <c r="AD296" s="353"/>
      <c r="AE296" s="312"/>
      <c r="AF296" s="312"/>
      <c r="AG296" s="312"/>
      <c r="AH296" s="338"/>
    </row>
    <row r="297" spans="1:34" ht="38.25">
      <c r="A297" s="437"/>
      <c r="B297" s="323" t="s">
        <v>698</v>
      </c>
      <c r="C297" s="323" t="s">
        <v>416</v>
      </c>
      <c r="D297" s="323"/>
      <c r="E297" s="327"/>
      <c r="F297" s="371" t="s">
        <v>275</v>
      </c>
      <c r="G297" s="337"/>
      <c r="H297" s="337"/>
      <c r="I297" s="339" t="s">
        <v>273</v>
      </c>
      <c r="J297" s="338" t="s">
        <v>285</v>
      </c>
      <c r="K297" s="339"/>
      <c r="L297" s="338"/>
      <c r="M297" s="338" t="s">
        <v>483</v>
      </c>
      <c r="N297" s="338"/>
      <c r="O297" s="338"/>
      <c r="P297" s="338"/>
      <c r="Q297" s="338"/>
      <c r="R297" s="338"/>
      <c r="S297" s="338"/>
      <c r="T297" s="338"/>
      <c r="U297" s="338">
        <v>0</v>
      </c>
      <c r="V297" s="338"/>
      <c r="W297" s="338"/>
      <c r="X297" s="338"/>
      <c r="Y297" s="338"/>
      <c r="Z297" s="353"/>
      <c r="AA297" s="353"/>
      <c r="AB297" s="353"/>
      <c r="AC297" s="353"/>
      <c r="AD297" s="353"/>
      <c r="AE297" s="312"/>
      <c r="AF297" s="312"/>
      <c r="AG297" s="312"/>
      <c r="AH297" s="338"/>
    </row>
    <row r="298" spans="1:34">
      <c r="A298" s="437"/>
      <c r="B298" s="323"/>
      <c r="C298" s="323"/>
      <c r="D298" s="323"/>
      <c r="E298" s="323"/>
      <c r="F298" s="371"/>
      <c r="G298" s="339"/>
      <c r="H298" s="339"/>
      <c r="I298" s="339"/>
      <c r="J298" s="339"/>
      <c r="K298" s="338"/>
      <c r="L298" s="338"/>
      <c r="M298" s="338"/>
      <c r="N298" s="338"/>
      <c r="O298" s="338"/>
      <c r="P298" s="338"/>
      <c r="Q298" s="338"/>
      <c r="R298" s="338"/>
      <c r="S298" s="338"/>
      <c r="T298" s="338"/>
      <c r="U298" s="338"/>
      <c r="V298" s="338"/>
      <c r="W298" s="338"/>
      <c r="X298" s="338"/>
      <c r="Y298" s="338"/>
      <c r="Z298" s="353"/>
      <c r="AA298" s="353"/>
      <c r="AB298" s="353"/>
      <c r="AC298" s="353"/>
      <c r="AD298" s="353"/>
      <c r="AE298" s="312"/>
      <c r="AF298" s="312"/>
      <c r="AG298" s="312"/>
      <c r="AH298" s="338"/>
    </row>
    <row r="299" spans="1:34" ht="12.75">
      <c r="A299" s="486" t="s">
        <v>267</v>
      </c>
      <c r="B299" s="322"/>
      <c r="C299" s="322"/>
      <c r="D299" s="322"/>
      <c r="E299" s="322"/>
      <c r="F299" s="370"/>
      <c r="G299" s="336"/>
      <c r="H299" s="336"/>
      <c r="I299" s="336"/>
      <c r="J299" s="336"/>
      <c r="K299" s="336"/>
      <c r="L299" s="336"/>
      <c r="M299" s="336"/>
      <c r="N299" s="336"/>
      <c r="O299" s="336"/>
      <c r="P299" s="336"/>
      <c r="Q299" s="336"/>
      <c r="R299" s="336"/>
      <c r="S299" s="336"/>
      <c r="T299" s="336"/>
      <c r="U299" s="336"/>
      <c r="V299" s="336"/>
      <c r="W299" s="336"/>
      <c r="X299" s="336"/>
      <c r="Y299" s="336"/>
      <c r="Z299" s="354"/>
      <c r="AA299" s="354"/>
      <c r="AB299" s="354"/>
      <c r="AC299" s="354"/>
      <c r="AD299" s="354"/>
      <c r="AE299" s="314"/>
      <c r="AF299" s="314"/>
      <c r="AG299" s="314"/>
      <c r="AH299" s="487"/>
    </row>
    <row r="300" spans="1:34">
      <c r="A300" s="437"/>
      <c r="B300" s="323"/>
      <c r="C300" s="324"/>
      <c r="D300" s="324"/>
      <c r="E300" s="327"/>
      <c r="F300" s="371"/>
      <c r="G300" s="338"/>
      <c r="H300" s="338"/>
      <c r="I300" s="338"/>
      <c r="J300" s="338"/>
      <c r="K300" s="338"/>
      <c r="L300" s="338"/>
      <c r="M300" s="338"/>
      <c r="N300" s="338"/>
      <c r="O300" s="338"/>
      <c r="P300" s="338"/>
      <c r="Q300" s="338"/>
      <c r="R300" s="338"/>
      <c r="S300" s="338"/>
      <c r="T300" s="338"/>
      <c r="U300" s="337"/>
      <c r="V300" s="338"/>
      <c r="W300" s="338"/>
      <c r="X300" s="338"/>
      <c r="Y300" s="338"/>
      <c r="Z300" s="353"/>
      <c r="AA300" s="353"/>
      <c r="AB300" s="353"/>
      <c r="AC300" s="353"/>
      <c r="AD300" s="353"/>
      <c r="AE300" s="312"/>
      <c r="AF300" s="312"/>
      <c r="AG300" s="312"/>
      <c r="AH300" s="338"/>
    </row>
    <row r="301" spans="1:34">
      <c r="A301" s="437"/>
      <c r="B301" s="323"/>
      <c r="C301" s="323"/>
      <c r="D301" s="323"/>
      <c r="E301" s="323"/>
      <c r="F301" s="371"/>
      <c r="G301" s="339"/>
      <c r="H301" s="339"/>
      <c r="I301" s="339"/>
      <c r="J301" s="339"/>
      <c r="K301" s="338"/>
      <c r="L301" s="338"/>
      <c r="M301" s="338"/>
      <c r="N301" s="338"/>
      <c r="O301" s="338"/>
      <c r="P301" s="338"/>
      <c r="Q301" s="338"/>
      <c r="R301" s="338"/>
      <c r="S301" s="338"/>
      <c r="T301" s="338"/>
      <c r="U301" s="338"/>
      <c r="V301" s="338"/>
      <c r="W301" s="338"/>
      <c r="X301" s="338"/>
      <c r="Y301" s="338"/>
      <c r="Z301" s="353"/>
      <c r="AA301" s="353"/>
      <c r="AB301" s="353"/>
      <c r="AC301" s="353"/>
      <c r="AD301" s="353"/>
      <c r="AE301" s="312"/>
      <c r="AF301" s="312"/>
      <c r="AG301" s="312"/>
      <c r="AH301" s="338"/>
    </row>
    <row r="302" spans="1:34" ht="18.75" thickBot="1">
      <c r="A302" s="474"/>
      <c r="B302" s="475"/>
      <c r="C302" s="475"/>
      <c r="D302" s="475"/>
      <c r="E302" s="475"/>
      <c r="F302" s="476"/>
      <c r="G302" s="477"/>
      <c r="H302" s="477"/>
      <c r="I302" s="477"/>
      <c r="J302" s="477"/>
      <c r="K302" s="477"/>
      <c r="L302" s="477"/>
      <c r="M302" s="477"/>
      <c r="N302" s="477"/>
      <c r="O302" s="477"/>
      <c r="P302" s="477"/>
      <c r="Q302" s="477"/>
      <c r="R302" s="477"/>
      <c r="S302" s="477"/>
      <c r="T302" s="477"/>
      <c r="U302" s="477"/>
      <c r="V302" s="477"/>
      <c r="W302" s="477"/>
      <c r="X302" s="477"/>
      <c r="Y302" s="477"/>
      <c r="Z302" s="491"/>
      <c r="AA302" s="491"/>
      <c r="AB302" s="491"/>
      <c r="AC302" s="491"/>
      <c r="AD302" s="491"/>
      <c r="AE302" s="466"/>
      <c r="AF302" s="466"/>
      <c r="AG302" s="466"/>
      <c r="AH302" s="482"/>
    </row>
    <row r="303" spans="1:34" s="49" customFormat="1" ht="16.5" thickTop="1">
      <c r="A303" s="484" t="s">
        <v>236</v>
      </c>
      <c r="B303" s="325"/>
      <c r="C303" s="325"/>
      <c r="D303" s="325"/>
      <c r="E303" s="325"/>
      <c r="F303" s="372"/>
      <c r="G303" s="340"/>
      <c r="H303" s="340"/>
      <c r="I303" s="340"/>
      <c r="J303" s="340"/>
      <c r="K303" s="340"/>
      <c r="L303" s="340"/>
      <c r="M303" s="340"/>
      <c r="N303" s="340"/>
      <c r="O303" s="340"/>
      <c r="P303" s="340"/>
      <c r="Q303" s="340"/>
      <c r="R303" s="340"/>
      <c r="S303" s="340"/>
      <c r="T303" s="340"/>
      <c r="U303" s="340"/>
      <c r="V303" s="340"/>
      <c r="W303" s="340"/>
      <c r="X303" s="340"/>
      <c r="Y303" s="340"/>
      <c r="Z303" s="358"/>
      <c r="AA303" s="358"/>
      <c r="AB303" s="358"/>
      <c r="AC303" s="358"/>
      <c r="AD303" s="358"/>
      <c r="AE303" s="309"/>
      <c r="AF303" s="310"/>
      <c r="AG303" s="311"/>
      <c r="AH303" s="492"/>
    </row>
    <row r="304" spans="1:34">
      <c r="A304" s="474"/>
      <c r="B304" s="475"/>
      <c r="C304" s="475"/>
      <c r="D304" s="475"/>
      <c r="E304" s="475"/>
      <c r="F304" s="476"/>
      <c r="G304" s="477"/>
      <c r="H304" s="477"/>
      <c r="I304" s="477"/>
      <c r="J304" s="477"/>
      <c r="K304" s="477"/>
      <c r="L304" s="477"/>
      <c r="M304" s="477"/>
      <c r="N304" s="477"/>
      <c r="O304" s="477"/>
      <c r="P304" s="477"/>
      <c r="Q304" s="477"/>
      <c r="R304" s="477"/>
      <c r="S304" s="477"/>
      <c r="T304" s="477"/>
      <c r="U304" s="477"/>
      <c r="V304" s="477"/>
      <c r="W304" s="477"/>
      <c r="X304" s="477"/>
      <c r="Y304" s="477"/>
      <c r="Z304" s="491"/>
      <c r="AA304" s="491"/>
      <c r="AB304" s="491"/>
      <c r="AC304" s="491"/>
      <c r="AD304" s="491"/>
      <c r="AE304" s="466"/>
      <c r="AF304" s="466"/>
      <c r="AG304" s="466"/>
      <c r="AH304" s="482"/>
    </row>
    <row r="305" spans="1:34" ht="12.75">
      <c r="A305" s="486" t="s">
        <v>238</v>
      </c>
      <c r="B305" s="322"/>
      <c r="C305" s="322"/>
      <c r="D305" s="322"/>
      <c r="E305" s="322"/>
      <c r="F305" s="370"/>
      <c r="G305" s="336"/>
      <c r="H305" s="336"/>
      <c r="I305" s="336"/>
      <c r="J305" s="336"/>
      <c r="K305" s="336"/>
      <c r="L305" s="336"/>
      <c r="M305" s="336"/>
      <c r="N305" s="336"/>
      <c r="O305" s="336"/>
      <c r="P305" s="336"/>
      <c r="Q305" s="336"/>
      <c r="R305" s="336"/>
      <c r="S305" s="336"/>
      <c r="T305" s="336"/>
      <c r="U305" s="336"/>
      <c r="V305" s="336"/>
      <c r="W305" s="336"/>
      <c r="X305" s="336"/>
      <c r="Y305" s="336"/>
      <c r="Z305" s="354"/>
      <c r="AA305" s="354"/>
      <c r="AB305" s="354"/>
      <c r="AC305" s="354"/>
      <c r="AD305" s="354"/>
      <c r="AE305" s="314"/>
      <c r="AF305" s="314"/>
      <c r="AG305" s="314"/>
      <c r="AH305" s="487"/>
    </row>
    <row r="306" spans="1:34">
      <c r="A306" s="437"/>
      <c r="B306" s="323"/>
      <c r="C306" s="324"/>
      <c r="D306" s="324"/>
      <c r="E306" s="327"/>
      <c r="F306" s="371"/>
      <c r="G306" s="338"/>
      <c r="H306" s="338"/>
      <c r="I306" s="338"/>
      <c r="J306" s="338"/>
      <c r="K306" s="338"/>
      <c r="L306" s="338"/>
      <c r="M306" s="338"/>
      <c r="N306" s="338"/>
      <c r="O306" s="338"/>
      <c r="P306" s="338"/>
      <c r="Q306" s="338"/>
      <c r="R306" s="338"/>
      <c r="S306" s="338"/>
      <c r="T306" s="338"/>
      <c r="U306" s="337"/>
      <c r="V306" s="338"/>
      <c r="W306" s="338"/>
      <c r="X306" s="338"/>
      <c r="Y306" s="338"/>
      <c r="Z306" s="353"/>
      <c r="AA306" s="353"/>
      <c r="AB306" s="353"/>
      <c r="AC306" s="353"/>
      <c r="AD306" s="353"/>
      <c r="AE306" s="312"/>
      <c r="AF306" s="312"/>
      <c r="AG306" s="312"/>
      <c r="AH306" s="338"/>
    </row>
    <row r="307" spans="1:34" s="447" customFormat="1" ht="38.25">
      <c r="A307" s="441">
        <v>30</v>
      </c>
      <c r="B307" s="442" t="s">
        <v>690</v>
      </c>
      <c r="C307" s="442" t="s">
        <v>691</v>
      </c>
      <c r="D307" s="442"/>
      <c r="E307" s="448"/>
      <c r="F307" s="443"/>
      <c r="G307" s="444"/>
      <c r="H307" s="444"/>
      <c r="I307" s="444"/>
      <c r="J307" s="444"/>
      <c r="K307" s="444"/>
      <c r="L307" s="444"/>
      <c r="M307" s="444"/>
      <c r="N307" s="444"/>
      <c r="O307" s="444"/>
      <c r="P307" s="444"/>
      <c r="Q307" s="444"/>
      <c r="R307" s="444"/>
      <c r="S307" s="444"/>
      <c r="T307" s="444"/>
      <c r="U307" s="449"/>
      <c r="V307" s="444"/>
      <c r="W307" s="444"/>
      <c r="X307" s="444"/>
      <c r="Y307" s="444"/>
      <c r="Z307" s="445"/>
      <c r="AA307" s="445"/>
      <c r="AB307" s="445"/>
      <c r="AC307" s="445"/>
      <c r="AD307" s="445"/>
      <c r="AE307" s="446"/>
      <c r="AF307" s="446"/>
      <c r="AG307" s="446"/>
      <c r="AH307" s="444"/>
    </row>
    <row r="308" spans="1:34" ht="25.5" outlineLevel="1">
      <c r="A308" s="437"/>
      <c r="B308" s="323" t="s">
        <v>325</v>
      </c>
      <c r="C308" s="323" t="s">
        <v>326</v>
      </c>
      <c r="D308" s="323"/>
      <c r="E308" s="327"/>
      <c r="F308" s="371" t="s">
        <v>275</v>
      </c>
      <c r="G308" s="337"/>
      <c r="H308" s="337"/>
      <c r="I308" s="339"/>
      <c r="J308" s="338" t="s">
        <v>282</v>
      </c>
      <c r="K308" s="338"/>
      <c r="L308" s="338"/>
      <c r="M308" s="338" t="s">
        <v>486</v>
      </c>
      <c r="N308" s="338"/>
      <c r="O308" s="338"/>
      <c r="P308" s="338"/>
      <c r="Q308" s="338"/>
      <c r="R308" s="338"/>
      <c r="S308" s="338"/>
      <c r="T308" s="338"/>
      <c r="U308" s="338">
        <v>0</v>
      </c>
      <c r="V308" s="338"/>
      <c r="W308" s="338"/>
      <c r="X308" s="338"/>
      <c r="Y308" s="338"/>
      <c r="Z308" s="353"/>
      <c r="AA308" s="353"/>
      <c r="AB308" s="353"/>
      <c r="AC308" s="353"/>
      <c r="AD308" s="353"/>
      <c r="AE308" s="312"/>
      <c r="AF308" s="312"/>
      <c r="AG308" s="312"/>
      <c r="AH308" s="338"/>
    </row>
    <row r="309" spans="1:34" ht="38.25" outlineLevel="1">
      <c r="A309" s="437"/>
      <c r="B309" s="323"/>
      <c r="C309" s="323" t="s">
        <v>14</v>
      </c>
      <c r="D309" s="323"/>
      <c r="E309" s="327"/>
      <c r="F309" s="371" t="s">
        <v>275</v>
      </c>
      <c r="G309" s="337"/>
      <c r="H309" s="337"/>
      <c r="I309" s="339"/>
      <c r="J309" s="338" t="s">
        <v>286</v>
      </c>
      <c r="K309" s="338"/>
      <c r="L309" s="338"/>
      <c r="M309" s="338" t="s">
        <v>486</v>
      </c>
      <c r="N309" s="338"/>
      <c r="O309" s="338"/>
      <c r="P309" s="338"/>
      <c r="Q309" s="338"/>
      <c r="R309" s="338"/>
      <c r="S309" s="338"/>
      <c r="T309" s="338"/>
      <c r="U309" s="338">
        <v>0</v>
      </c>
      <c r="V309" s="338"/>
      <c r="W309" s="338"/>
      <c r="X309" s="338"/>
      <c r="Y309" s="338"/>
      <c r="Z309" s="353"/>
      <c r="AA309" s="353"/>
      <c r="AB309" s="353"/>
      <c r="AC309" s="353"/>
      <c r="AD309" s="353"/>
      <c r="AE309" s="312"/>
      <c r="AF309" s="312"/>
      <c r="AG309" s="312"/>
      <c r="AH309" s="338"/>
    </row>
    <row r="310" spans="1:34" ht="38.25">
      <c r="A310" s="437"/>
      <c r="B310" s="323" t="s">
        <v>371</v>
      </c>
      <c r="C310" s="323" t="s">
        <v>372</v>
      </c>
      <c r="D310" s="323"/>
      <c r="E310" s="327"/>
      <c r="F310" s="371" t="s">
        <v>277</v>
      </c>
      <c r="G310" s="337"/>
      <c r="H310" s="337"/>
      <c r="I310" s="339" t="s">
        <v>273</v>
      </c>
      <c r="J310" s="338" t="s">
        <v>286</v>
      </c>
      <c r="K310" s="338"/>
      <c r="L310" s="338"/>
      <c r="M310" s="338" t="s">
        <v>486</v>
      </c>
      <c r="N310" s="338"/>
      <c r="O310" s="338"/>
      <c r="P310" s="338"/>
      <c r="Q310" s="338"/>
      <c r="R310" s="338"/>
      <c r="S310" s="338"/>
      <c r="T310" s="338"/>
      <c r="U310" s="338">
        <v>0</v>
      </c>
      <c r="V310" s="338"/>
      <c r="W310" s="338"/>
      <c r="X310" s="338"/>
      <c r="Y310" s="338"/>
      <c r="Z310" s="353"/>
      <c r="AA310" s="353"/>
      <c r="AB310" s="353"/>
      <c r="AC310" s="353"/>
      <c r="AD310" s="353"/>
      <c r="AE310" s="312"/>
      <c r="AF310" s="312"/>
      <c r="AG310" s="312"/>
      <c r="AH310" s="338"/>
    </row>
    <row r="311" spans="1:34">
      <c r="A311" s="437"/>
      <c r="B311" s="323"/>
      <c r="C311" s="323"/>
      <c r="D311" s="323"/>
      <c r="E311" s="327"/>
      <c r="F311" s="371"/>
      <c r="G311" s="337"/>
      <c r="H311" s="337"/>
      <c r="I311" s="339"/>
      <c r="J311" s="338"/>
      <c r="K311" s="338"/>
      <c r="L311" s="338"/>
      <c r="M311" s="338"/>
      <c r="N311" s="338"/>
      <c r="O311" s="338"/>
      <c r="P311" s="338"/>
      <c r="Q311" s="338"/>
      <c r="R311" s="338"/>
      <c r="S311" s="338"/>
      <c r="T311" s="338"/>
      <c r="U311" s="338">
        <v>0</v>
      </c>
      <c r="V311" s="338"/>
      <c r="W311" s="338"/>
      <c r="X311" s="338"/>
      <c r="Y311" s="338"/>
      <c r="Z311" s="353"/>
      <c r="AA311" s="353"/>
      <c r="AB311" s="353"/>
      <c r="AC311" s="353"/>
      <c r="AD311" s="353"/>
      <c r="AE311" s="312"/>
      <c r="AF311" s="312"/>
      <c r="AG311" s="312"/>
      <c r="AH311" s="338"/>
    </row>
    <row r="312" spans="1:34">
      <c r="A312" s="437"/>
      <c r="B312" s="323"/>
      <c r="C312" s="323"/>
      <c r="D312" s="323"/>
      <c r="E312" s="323"/>
      <c r="F312" s="371"/>
      <c r="G312" s="339"/>
      <c r="H312" s="339"/>
      <c r="I312" s="339"/>
      <c r="J312" s="339"/>
      <c r="K312" s="338"/>
      <c r="L312" s="338"/>
      <c r="M312" s="338"/>
      <c r="N312" s="338"/>
      <c r="O312" s="338"/>
      <c r="P312" s="338"/>
      <c r="Q312" s="338"/>
      <c r="R312" s="338"/>
      <c r="S312" s="338"/>
      <c r="T312" s="338"/>
      <c r="U312" s="338"/>
      <c r="V312" s="338"/>
      <c r="W312" s="338"/>
      <c r="X312" s="338"/>
      <c r="Y312" s="338"/>
      <c r="Z312" s="353"/>
      <c r="AA312" s="353"/>
      <c r="AB312" s="353"/>
      <c r="AC312" s="353"/>
      <c r="AD312" s="353"/>
      <c r="AE312" s="312"/>
      <c r="AF312" s="312"/>
      <c r="AG312" s="312"/>
      <c r="AH312" s="338"/>
    </row>
    <row r="313" spans="1:34" ht="12.75">
      <c r="A313" s="486" t="s">
        <v>239</v>
      </c>
      <c r="B313" s="322"/>
      <c r="C313" s="322"/>
      <c r="D313" s="322"/>
      <c r="E313" s="322"/>
      <c r="F313" s="370"/>
      <c r="G313" s="336"/>
      <c r="H313" s="336"/>
      <c r="I313" s="336"/>
      <c r="J313" s="336"/>
      <c r="K313" s="336"/>
      <c r="L313" s="336"/>
      <c r="M313" s="336"/>
      <c r="N313" s="336"/>
      <c r="O313" s="336"/>
      <c r="P313" s="336"/>
      <c r="Q313" s="336"/>
      <c r="R313" s="336"/>
      <c r="S313" s="336"/>
      <c r="T313" s="336"/>
      <c r="U313" s="336"/>
      <c r="V313" s="336"/>
      <c r="W313" s="336"/>
      <c r="X313" s="336"/>
      <c r="Y313" s="336"/>
      <c r="Z313" s="354"/>
      <c r="AA313" s="354"/>
      <c r="AB313" s="354"/>
      <c r="AC313" s="354"/>
      <c r="AD313" s="354"/>
      <c r="AE313" s="314"/>
      <c r="AF313" s="314"/>
      <c r="AG313" s="314"/>
      <c r="AH313" s="487"/>
    </row>
    <row r="314" spans="1:34">
      <c r="A314" s="437"/>
      <c r="B314" s="323"/>
      <c r="C314" s="324"/>
      <c r="D314" s="324"/>
      <c r="E314" s="327"/>
      <c r="F314" s="371"/>
      <c r="G314" s="338"/>
      <c r="H314" s="338"/>
      <c r="I314" s="338"/>
      <c r="J314" s="338"/>
      <c r="K314" s="338"/>
      <c r="L314" s="338"/>
      <c r="M314" s="338"/>
      <c r="N314" s="338"/>
      <c r="O314" s="338"/>
      <c r="P314" s="338"/>
      <c r="Q314" s="338"/>
      <c r="R314" s="338"/>
      <c r="S314" s="338"/>
      <c r="T314" s="338"/>
      <c r="U314" s="337"/>
      <c r="V314" s="338"/>
      <c r="W314" s="338"/>
      <c r="X314" s="338"/>
      <c r="Y314" s="338"/>
      <c r="Z314" s="353"/>
      <c r="AA314" s="353"/>
      <c r="AB314" s="353"/>
      <c r="AC314" s="353"/>
      <c r="AD314" s="353"/>
      <c r="AE314" s="312"/>
      <c r="AF314" s="312"/>
      <c r="AG314" s="312"/>
      <c r="AH314" s="338"/>
    </row>
    <row r="315" spans="1:34" s="447" customFormat="1">
      <c r="A315" s="441">
        <v>31</v>
      </c>
      <c r="B315" s="442" t="s">
        <v>686</v>
      </c>
      <c r="C315" s="442" t="s">
        <v>687</v>
      </c>
      <c r="D315" s="442"/>
      <c r="E315" s="448"/>
      <c r="F315" s="443"/>
      <c r="G315" s="444"/>
      <c r="H315" s="444"/>
      <c r="I315" s="444"/>
      <c r="J315" s="444"/>
      <c r="K315" s="444"/>
      <c r="L315" s="444"/>
      <c r="M315" s="444"/>
      <c r="N315" s="444"/>
      <c r="O315" s="444"/>
      <c r="P315" s="444"/>
      <c r="Q315" s="444"/>
      <c r="R315" s="444"/>
      <c r="S315" s="444"/>
      <c r="T315" s="444"/>
      <c r="U315" s="449"/>
      <c r="V315" s="444"/>
      <c r="W315" s="444"/>
      <c r="X315" s="444"/>
      <c r="Y315" s="444"/>
      <c r="Z315" s="445"/>
      <c r="AA315" s="445"/>
      <c r="AB315" s="445"/>
      <c r="AC315" s="445"/>
      <c r="AD315" s="445"/>
      <c r="AE315" s="446"/>
      <c r="AF315" s="446"/>
      <c r="AG315" s="446"/>
      <c r="AH315" s="444"/>
    </row>
    <row r="316" spans="1:34" ht="25.5">
      <c r="A316" s="437"/>
      <c r="B316" s="323" t="s">
        <v>597</v>
      </c>
      <c r="C316" s="323" t="s">
        <v>586</v>
      </c>
      <c r="D316" s="323"/>
      <c r="E316" s="327"/>
      <c r="F316" s="371" t="s">
        <v>275</v>
      </c>
      <c r="G316" s="337"/>
      <c r="H316" s="337"/>
      <c r="I316" s="339"/>
      <c r="J316" s="338" t="s">
        <v>286</v>
      </c>
      <c r="K316" s="465" t="s">
        <v>33</v>
      </c>
      <c r="L316" s="338"/>
      <c r="M316" s="338" t="s">
        <v>483</v>
      </c>
      <c r="N316" s="338"/>
      <c r="O316" s="338"/>
      <c r="P316" s="338"/>
      <c r="Q316" s="338"/>
      <c r="R316" s="338"/>
      <c r="S316" s="338"/>
      <c r="T316" s="338"/>
      <c r="U316" s="338">
        <v>0</v>
      </c>
      <c r="V316" s="338"/>
      <c r="W316" s="338"/>
      <c r="X316" s="338"/>
      <c r="Y316" s="338"/>
      <c r="Z316" s="353"/>
      <c r="AA316" s="353"/>
      <c r="AB316" s="353"/>
      <c r="AC316" s="353"/>
      <c r="AD316" s="353"/>
      <c r="AE316" s="312"/>
      <c r="AF316" s="312"/>
      <c r="AG316" s="312"/>
      <c r="AH316" s="338"/>
    </row>
    <row r="317" spans="1:34" ht="25.5" outlineLevel="1">
      <c r="A317" s="437"/>
      <c r="B317" s="323"/>
      <c r="C317" s="323" t="s">
        <v>565</v>
      </c>
      <c r="D317" s="323"/>
      <c r="E317" s="327"/>
      <c r="F317" s="371" t="s">
        <v>275</v>
      </c>
      <c r="G317" s="337"/>
      <c r="H317" s="337"/>
      <c r="I317" s="339" t="s">
        <v>273</v>
      </c>
      <c r="J317" s="338" t="s">
        <v>287</v>
      </c>
      <c r="K317" s="465" t="s">
        <v>33</v>
      </c>
      <c r="L317" s="338"/>
      <c r="M317" s="338" t="s">
        <v>483</v>
      </c>
      <c r="N317" s="338"/>
      <c r="O317" s="338"/>
      <c r="P317" s="338"/>
      <c r="Q317" s="338"/>
      <c r="R317" s="338"/>
      <c r="S317" s="338"/>
      <c r="T317" s="338"/>
      <c r="U317" s="338">
        <v>0</v>
      </c>
      <c r="V317" s="338"/>
      <c r="W317" s="338"/>
      <c r="X317" s="338"/>
      <c r="Y317" s="338"/>
      <c r="Z317" s="353"/>
      <c r="AA317" s="353"/>
      <c r="AB317" s="353"/>
      <c r="AC317" s="353"/>
      <c r="AD317" s="353"/>
      <c r="AE317" s="312"/>
      <c r="AF317" s="312"/>
      <c r="AG317" s="312"/>
      <c r="AH317" s="338"/>
    </row>
    <row r="318" spans="1:34" ht="51">
      <c r="A318" s="437"/>
      <c r="B318" s="323" t="s">
        <v>590</v>
      </c>
      <c r="C318" s="323" t="s">
        <v>591</v>
      </c>
      <c r="D318" s="323"/>
      <c r="E318" s="327"/>
      <c r="F318" s="371" t="s">
        <v>275</v>
      </c>
      <c r="G318" s="337"/>
      <c r="H318" s="337"/>
      <c r="I318" s="339"/>
      <c r="J318" s="338" t="s">
        <v>286</v>
      </c>
      <c r="K318" s="339"/>
      <c r="L318" s="338"/>
      <c r="M318" s="338" t="s">
        <v>483</v>
      </c>
      <c r="N318" s="338"/>
      <c r="O318" s="338"/>
      <c r="P318" s="338"/>
      <c r="Q318" s="338"/>
      <c r="R318" s="338"/>
      <c r="S318" s="338"/>
      <c r="T318" s="338"/>
      <c r="U318" s="338">
        <v>0</v>
      </c>
      <c r="V318" s="338"/>
      <c r="W318" s="338"/>
      <c r="X318" s="338"/>
      <c r="Y318" s="338"/>
      <c r="Z318" s="353"/>
      <c r="AA318" s="353"/>
      <c r="AB318" s="353"/>
      <c r="AC318" s="353"/>
      <c r="AD318" s="353"/>
      <c r="AE318" s="312"/>
      <c r="AF318" s="312"/>
      <c r="AG318" s="312"/>
      <c r="AH318" s="338"/>
    </row>
    <row r="319" spans="1:34" ht="38.25">
      <c r="A319" s="437"/>
      <c r="B319" s="323" t="s">
        <v>558</v>
      </c>
      <c r="C319" s="323" t="s">
        <v>559</v>
      </c>
      <c r="D319" s="323"/>
      <c r="E319" s="327"/>
      <c r="F319" s="371" t="s">
        <v>275</v>
      </c>
      <c r="G319" s="337"/>
      <c r="H319" s="337"/>
      <c r="I319" s="339"/>
      <c r="J319" s="338" t="s">
        <v>285</v>
      </c>
      <c r="K319" s="339" t="s">
        <v>683</v>
      </c>
      <c r="L319" s="338"/>
      <c r="M319" s="338" t="s">
        <v>483</v>
      </c>
      <c r="N319" s="338"/>
      <c r="O319" s="338"/>
      <c r="P319" s="338"/>
      <c r="Q319" s="338"/>
      <c r="R319" s="338"/>
      <c r="S319" s="338"/>
      <c r="T319" s="338"/>
      <c r="U319" s="338">
        <v>0</v>
      </c>
      <c r="V319" s="338"/>
      <c r="W319" s="338"/>
      <c r="X319" s="338"/>
      <c r="Y319" s="338"/>
      <c r="Z319" s="353"/>
      <c r="AA319" s="353"/>
      <c r="AB319" s="353"/>
      <c r="AC319" s="353"/>
      <c r="AD319" s="353"/>
      <c r="AE319" s="312"/>
      <c r="AF319" s="312"/>
      <c r="AG319" s="312"/>
      <c r="AH319" s="338"/>
    </row>
    <row r="320" spans="1:34" s="447" customFormat="1" ht="25.5">
      <c r="A320" s="441">
        <v>32</v>
      </c>
      <c r="B320" s="442" t="s">
        <v>688</v>
      </c>
      <c r="C320" s="442" t="s">
        <v>689</v>
      </c>
      <c r="D320" s="442"/>
      <c r="E320" s="448"/>
      <c r="F320" s="443"/>
      <c r="G320" s="444"/>
      <c r="H320" s="444"/>
      <c r="I320" s="444"/>
      <c r="J320" s="444"/>
      <c r="K320" s="444"/>
      <c r="L320" s="444"/>
      <c r="M320" s="444"/>
      <c r="N320" s="444"/>
      <c r="O320" s="444"/>
      <c r="P320" s="444"/>
      <c r="Q320" s="444"/>
      <c r="R320" s="444"/>
      <c r="S320" s="444"/>
      <c r="T320" s="444"/>
      <c r="U320" s="449"/>
      <c r="V320" s="444"/>
      <c r="W320" s="444"/>
      <c r="X320" s="444"/>
      <c r="Y320" s="444"/>
      <c r="Z320" s="445"/>
      <c r="AA320" s="445"/>
      <c r="AB320" s="445"/>
      <c r="AC320" s="445"/>
      <c r="AD320" s="445"/>
      <c r="AE320" s="446"/>
      <c r="AF320" s="446"/>
      <c r="AG320" s="446"/>
      <c r="AH320" s="444"/>
    </row>
    <row r="321" spans="1:34" ht="38.25">
      <c r="A321" s="437"/>
      <c r="B321" s="323" t="s">
        <v>572</v>
      </c>
      <c r="C321" s="323" t="s">
        <v>583</v>
      </c>
      <c r="D321" s="323"/>
      <c r="E321" s="327"/>
      <c r="F321" s="371" t="s">
        <v>275</v>
      </c>
      <c r="G321" s="337"/>
      <c r="H321" s="337"/>
      <c r="I321" s="339"/>
      <c r="J321" s="338" t="s">
        <v>283</v>
      </c>
      <c r="K321" s="338"/>
      <c r="L321" s="338"/>
      <c r="M321" s="338" t="s">
        <v>486</v>
      </c>
      <c r="N321" s="338"/>
      <c r="O321" s="338"/>
      <c r="P321" s="338"/>
      <c r="Q321" s="338"/>
      <c r="R321" s="338"/>
      <c r="S321" s="338"/>
      <c r="T321" s="338"/>
      <c r="U321" s="338">
        <v>0</v>
      </c>
      <c r="V321" s="338"/>
      <c r="W321" s="338"/>
      <c r="X321" s="338"/>
      <c r="Y321" s="338"/>
      <c r="Z321" s="353"/>
      <c r="AA321" s="353"/>
      <c r="AB321" s="353"/>
      <c r="AC321" s="353"/>
      <c r="AD321" s="353"/>
      <c r="AE321" s="312"/>
      <c r="AF321" s="312"/>
      <c r="AG321" s="312"/>
      <c r="AH321" s="338"/>
    </row>
    <row r="322" spans="1:34" s="352" customFormat="1" ht="63.75">
      <c r="A322" s="437"/>
      <c r="B322" s="323" t="s">
        <v>356</v>
      </c>
      <c r="C322" s="323" t="s">
        <v>568</v>
      </c>
      <c r="D322" s="323"/>
      <c r="E322" s="323"/>
      <c r="F322" s="371" t="s">
        <v>275</v>
      </c>
      <c r="G322" s="339"/>
      <c r="H322" s="339"/>
      <c r="I322" s="339"/>
      <c r="J322" s="339" t="s">
        <v>287</v>
      </c>
      <c r="K322" s="465" t="s">
        <v>33</v>
      </c>
      <c r="L322" s="339"/>
      <c r="M322" s="339" t="s">
        <v>486</v>
      </c>
      <c r="N322" s="339"/>
      <c r="O322" s="339"/>
      <c r="P322" s="338"/>
      <c r="Q322" s="339"/>
      <c r="R322" s="339"/>
      <c r="S322" s="339"/>
      <c r="T322" s="339"/>
      <c r="U322" s="338">
        <v>0</v>
      </c>
      <c r="V322" s="339" t="s">
        <v>357</v>
      </c>
      <c r="W322" s="339" t="s">
        <v>358</v>
      </c>
      <c r="X322" s="338"/>
      <c r="Y322" s="339"/>
      <c r="Z322" s="356"/>
      <c r="AA322" s="356"/>
      <c r="AB322" s="356"/>
      <c r="AC322" s="356"/>
      <c r="AD322" s="356"/>
      <c r="AE322" s="351"/>
      <c r="AF322" s="351"/>
      <c r="AG322" s="351"/>
      <c r="AH322" s="339"/>
    </row>
    <row r="323" spans="1:34" ht="38.25">
      <c r="A323" s="437"/>
      <c r="B323" s="323" t="s">
        <v>556</v>
      </c>
      <c r="C323" s="324" t="s">
        <v>557</v>
      </c>
      <c r="D323" s="324"/>
      <c r="E323" s="327"/>
      <c r="F323" s="371" t="s">
        <v>275</v>
      </c>
      <c r="G323" s="338"/>
      <c r="H323" s="338"/>
      <c r="I323" s="338"/>
      <c r="J323" s="338" t="s">
        <v>285</v>
      </c>
      <c r="K323" s="465" t="s">
        <v>682</v>
      </c>
      <c r="L323" s="338"/>
      <c r="M323" s="338" t="s">
        <v>483</v>
      </c>
      <c r="N323" s="338"/>
      <c r="O323" s="338"/>
      <c r="P323" s="338"/>
      <c r="Q323" s="338"/>
      <c r="R323" s="338"/>
      <c r="S323" s="338"/>
      <c r="T323" s="338"/>
      <c r="U323" s="337"/>
      <c r="V323" s="338"/>
      <c r="W323" s="338"/>
      <c r="X323" s="338"/>
      <c r="Y323" s="338"/>
      <c r="Z323" s="353"/>
      <c r="AA323" s="353"/>
      <c r="AB323" s="353"/>
      <c r="AC323" s="353"/>
      <c r="AD323" s="353"/>
      <c r="AE323" s="312"/>
      <c r="AF323" s="312"/>
      <c r="AG323" s="312"/>
      <c r="AH323" s="338"/>
    </row>
    <row r="324" spans="1:34">
      <c r="A324" s="437"/>
      <c r="B324" s="323"/>
      <c r="C324" s="323"/>
      <c r="D324" s="323"/>
      <c r="E324" s="323"/>
      <c r="F324" s="371"/>
      <c r="G324" s="339"/>
      <c r="H324" s="339"/>
      <c r="I324" s="339"/>
      <c r="J324" s="339"/>
      <c r="K324" s="338"/>
      <c r="L324" s="338"/>
      <c r="M324" s="338"/>
      <c r="N324" s="338"/>
      <c r="O324" s="338"/>
      <c r="P324" s="338"/>
      <c r="Q324" s="338"/>
      <c r="R324" s="338"/>
      <c r="S324" s="338"/>
      <c r="T324" s="338"/>
      <c r="U324" s="338">
        <v>0</v>
      </c>
      <c r="V324" s="338"/>
      <c r="W324" s="338"/>
      <c r="X324" s="338"/>
      <c r="Y324" s="338"/>
      <c r="Z324" s="353"/>
      <c r="AA324" s="353"/>
      <c r="AB324" s="353"/>
      <c r="AC324" s="353"/>
      <c r="AD324" s="353"/>
      <c r="AE324" s="312"/>
      <c r="AF324" s="312"/>
      <c r="AG324" s="312"/>
      <c r="AH324" s="338"/>
    </row>
    <row r="325" spans="1:34" ht="12.75">
      <c r="A325" s="486" t="s">
        <v>240</v>
      </c>
      <c r="B325" s="322"/>
      <c r="C325" s="322"/>
      <c r="D325" s="322"/>
      <c r="E325" s="322"/>
      <c r="F325" s="370"/>
      <c r="G325" s="336"/>
      <c r="H325" s="336"/>
      <c r="I325" s="336"/>
      <c r="J325" s="336"/>
      <c r="K325" s="336"/>
      <c r="L325" s="336"/>
      <c r="M325" s="336"/>
      <c r="N325" s="336"/>
      <c r="O325" s="336"/>
      <c r="P325" s="336"/>
      <c r="Q325" s="336"/>
      <c r="R325" s="336"/>
      <c r="S325" s="336"/>
      <c r="T325" s="336"/>
      <c r="U325" s="336"/>
      <c r="V325" s="336"/>
      <c r="W325" s="336"/>
      <c r="X325" s="336"/>
      <c r="Y325" s="336"/>
      <c r="Z325" s="354"/>
      <c r="AA325" s="354"/>
      <c r="AB325" s="354"/>
      <c r="AC325" s="354"/>
      <c r="AD325" s="354"/>
      <c r="AE325" s="314"/>
      <c r="AF325" s="314"/>
      <c r="AG325" s="314"/>
      <c r="AH325" s="487"/>
    </row>
    <row r="326" spans="1:34">
      <c r="A326" s="437"/>
      <c r="B326" s="323"/>
      <c r="C326" s="324"/>
      <c r="D326" s="324"/>
      <c r="E326" s="327"/>
      <c r="F326" s="371"/>
      <c r="G326" s="338"/>
      <c r="H326" s="338"/>
      <c r="I326" s="338"/>
      <c r="J326" s="338"/>
      <c r="K326" s="338"/>
      <c r="L326" s="338"/>
      <c r="M326" s="338"/>
      <c r="N326" s="338"/>
      <c r="O326" s="338"/>
      <c r="P326" s="338"/>
      <c r="Q326" s="338"/>
      <c r="R326" s="338"/>
      <c r="S326" s="338"/>
      <c r="T326" s="338"/>
      <c r="U326" s="338">
        <v>0</v>
      </c>
      <c r="V326" s="338"/>
      <c r="W326" s="338"/>
      <c r="X326" s="338"/>
      <c r="Y326" s="338"/>
      <c r="Z326" s="353"/>
      <c r="AA326" s="353"/>
      <c r="AB326" s="353"/>
      <c r="AC326" s="353"/>
      <c r="AD326" s="353"/>
      <c r="AE326" s="312"/>
      <c r="AF326" s="312"/>
      <c r="AG326" s="312"/>
      <c r="AH326" s="338"/>
    </row>
    <row r="327" spans="1:34">
      <c r="A327" s="437"/>
      <c r="B327" s="323"/>
      <c r="C327" s="324"/>
      <c r="D327" s="324"/>
      <c r="E327" s="327"/>
      <c r="F327" s="371"/>
      <c r="G327" s="337"/>
      <c r="H327" s="337"/>
      <c r="I327" s="339"/>
      <c r="J327" s="338"/>
      <c r="K327" s="338"/>
      <c r="L327" s="338"/>
      <c r="M327" s="338"/>
      <c r="N327" s="338"/>
      <c r="O327" s="338"/>
      <c r="P327" s="338"/>
      <c r="Q327" s="338"/>
      <c r="R327" s="338"/>
      <c r="S327" s="338"/>
      <c r="T327" s="338"/>
      <c r="U327" s="338">
        <v>0</v>
      </c>
      <c r="V327" s="338"/>
      <c r="W327" s="338"/>
      <c r="X327" s="338"/>
      <c r="Y327" s="338"/>
      <c r="Z327" s="353"/>
      <c r="AA327" s="353"/>
      <c r="AB327" s="353"/>
      <c r="AC327" s="353"/>
      <c r="AD327" s="353"/>
      <c r="AE327" s="312"/>
      <c r="AF327" s="312"/>
      <c r="AG327" s="312"/>
      <c r="AH327" s="338"/>
    </row>
    <row r="328" spans="1:34">
      <c r="A328" s="437"/>
      <c r="B328" s="323"/>
      <c r="C328" s="323"/>
      <c r="D328" s="323"/>
      <c r="E328" s="323"/>
      <c r="F328" s="371"/>
      <c r="G328" s="339"/>
      <c r="H328" s="339"/>
      <c r="I328" s="339"/>
      <c r="J328" s="339"/>
      <c r="K328" s="338"/>
      <c r="L328" s="338"/>
      <c r="M328" s="338"/>
      <c r="N328" s="338"/>
      <c r="O328" s="338"/>
      <c r="P328" s="338"/>
      <c r="Q328" s="338"/>
      <c r="R328" s="338"/>
      <c r="S328" s="338"/>
      <c r="T328" s="338"/>
      <c r="U328" s="338"/>
      <c r="V328" s="338"/>
      <c r="W328" s="338"/>
      <c r="X328" s="338"/>
      <c r="Y328" s="338"/>
      <c r="Z328" s="353"/>
      <c r="AA328" s="353"/>
      <c r="AB328" s="353"/>
      <c r="AC328" s="353"/>
      <c r="AD328" s="353"/>
      <c r="AE328" s="312"/>
      <c r="AF328" s="312"/>
      <c r="AG328" s="312"/>
      <c r="AH328" s="338"/>
    </row>
    <row r="329" spans="1:34" ht="12.75">
      <c r="A329" s="486" t="s">
        <v>241</v>
      </c>
      <c r="B329" s="322"/>
      <c r="C329" s="322"/>
      <c r="D329" s="322"/>
      <c r="E329" s="322"/>
      <c r="F329" s="370"/>
      <c r="G329" s="336"/>
      <c r="H329" s="336"/>
      <c r="I329" s="336"/>
      <c r="J329" s="336"/>
      <c r="K329" s="336"/>
      <c r="L329" s="336"/>
      <c r="M329" s="336"/>
      <c r="N329" s="336"/>
      <c r="O329" s="336"/>
      <c r="P329" s="336"/>
      <c r="Q329" s="336"/>
      <c r="R329" s="336"/>
      <c r="S329" s="336"/>
      <c r="T329" s="336"/>
      <c r="U329" s="336"/>
      <c r="V329" s="336"/>
      <c r="W329" s="336"/>
      <c r="X329" s="336"/>
      <c r="Y329" s="336"/>
      <c r="Z329" s="354"/>
      <c r="AA329" s="354"/>
      <c r="AB329" s="354"/>
      <c r="AC329" s="354"/>
      <c r="AD329" s="354"/>
      <c r="AE329" s="314"/>
      <c r="AF329" s="314"/>
      <c r="AG329" s="314"/>
      <c r="AH329" s="487"/>
    </row>
    <row r="330" spans="1:34">
      <c r="A330" s="437"/>
      <c r="B330" s="323"/>
      <c r="C330" s="324"/>
      <c r="D330" s="324"/>
      <c r="E330" s="327"/>
      <c r="F330" s="371"/>
      <c r="G330" s="338"/>
      <c r="H330" s="338"/>
      <c r="I330" s="338"/>
      <c r="J330" s="338"/>
      <c r="K330" s="338"/>
      <c r="L330" s="338"/>
      <c r="M330" s="338"/>
      <c r="N330" s="338"/>
      <c r="O330" s="338"/>
      <c r="P330" s="338"/>
      <c r="Q330" s="338"/>
      <c r="R330" s="338"/>
      <c r="S330" s="338"/>
      <c r="T330" s="338"/>
      <c r="U330" s="337"/>
      <c r="V330" s="338"/>
      <c r="W330" s="338"/>
      <c r="X330" s="338"/>
      <c r="Y330" s="338"/>
      <c r="Z330" s="353"/>
      <c r="AA330" s="353"/>
      <c r="AB330" s="353"/>
      <c r="AC330" s="353"/>
      <c r="AD330" s="353"/>
      <c r="AE330" s="312"/>
      <c r="AF330" s="312"/>
      <c r="AG330" s="312"/>
      <c r="AH330" s="338"/>
    </row>
    <row r="331" spans="1:34" s="447" customFormat="1" ht="25.5">
      <c r="A331" s="441">
        <v>33</v>
      </c>
      <c r="B331" s="442" t="s">
        <v>684</v>
      </c>
      <c r="C331" s="442" t="s">
        <v>685</v>
      </c>
      <c r="D331" s="442"/>
      <c r="E331" s="448"/>
      <c r="F331" s="443"/>
      <c r="G331" s="444"/>
      <c r="H331" s="444"/>
      <c r="I331" s="444"/>
      <c r="J331" s="444"/>
      <c r="K331" s="444"/>
      <c r="L331" s="444"/>
      <c r="M331" s="444"/>
      <c r="N331" s="444"/>
      <c r="O331" s="444"/>
      <c r="P331" s="444"/>
      <c r="Q331" s="444"/>
      <c r="R331" s="444"/>
      <c r="S331" s="444"/>
      <c r="T331" s="444"/>
      <c r="U331" s="449"/>
      <c r="V331" s="444"/>
      <c r="W331" s="444"/>
      <c r="X331" s="444"/>
      <c r="Y331" s="444"/>
      <c r="Z331" s="445"/>
      <c r="AA331" s="445"/>
      <c r="AB331" s="445"/>
      <c r="AC331" s="445"/>
      <c r="AD331" s="445"/>
      <c r="AE331" s="446"/>
      <c r="AF331" s="446"/>
      <c r="AG331" s="446"/>
      <c r="AH331" s="444"/>
    </row>
    <row r="332" spans="1:34" ht="51">
      <c r="A332" s="437"/>
      <c r="B332" s="323" t="s">
        <v>419</v>
      </c>
      <c r="C332" s="323" t="s">
        <v>420</v>
      </c>
      <c r="D332" s="323"/>
      <c r="E332" s="327"/>
      <c r="F332" s="371" t="s">
        <v>275</v>
      </c>
      <c r="G332" s="337"/>
      <c r="H332" s="337"/>
      <c r="I332" s="339"/>
      <c r="J332" s="338"/>
      <c r="K332" s="339" t="s">
        <v>683</v>
      </c>
      <c r="L332" s="338"/>
      <c r="M332" s="338" t="s">
        <v>483</v>
      </c>
      <c r="N332" s="338"/>
      <c r="O332" s="338"/>
      <c r="P332" s="338"/>
      <c r="Q332" s="338"/>
      <c r="R332" s="338"/>
      <c r="S332" s="338"/>
      <c r="T332" s="338"/>
      <c r="U332" s="338">
        <v>0</v>
      </c>
      <c r="V332" s="338"/>
      <c r="W332" s="338"/>
      <c r="X332" s="338"/>
      <c r="Y332" s="338"/>
      <c r="Z332" s="353"/>
      <c r="AA332" s="353"/>
      <c r="AB332" s="353"/>
      <c r="AC332" s="353"/>
      <c r="AD332" s="353"/>
      <c r="AE332" s="312"/>
      <c r="AF332" s="312"/>
      <c r="AG332" s="312"/>
      <c r="AH332" s="338"/>
    </row>
    <row r="333" spans="1:34" ht="51">
      <c r="A333" s="437"/>
      <c r="B333" s="323" t="s">
        <v>421</v>
      </c>
      <c r="C333" s="323" t="s">
        <v>422</v>
      </c>
      <c r="D333" s="323"/>
      <c r="E333" s="327"/>
      <c r="F333" s="371" t="s">
        <v>275</v>
      </c>
      <c r="G333" s="337"/>
      <c r="H333" s="337"/>
      <c r="I333" s="339" t="s">
        <v>273</v>
      </c>
      <c r="J333" s="338" t="s">
        <v>285</v>
      </c>
      <c r="K333" s="339" t="s">
        <v>683</v>
      </c>
      <c r="L333" s="338"/>
      <c r="M333" s="338" t="s">
        <v>483</v>
      </c>
      <c r="N333" s="338"/>
      <c r="O333" s="338"/>
      <c r="P333" s="338"/>
      <c r="Q333" s="338"/>
      <c r="R333" s="338"/>
      <c r="S333" s="338"/>
      <c r="T333" s="338"/>
      <c r="U333" s="338">
        <v>0</v>
      </c>
      <c r="V333" s="338"/>
      <c r="W333" s="338"/>
      <c r="X333" s="338"/>
      <c r="Y333" s="338"/>
      <c r="Z333" s="353"/>
      <c r="AA333" s="353"/>
      <c r="AB333" s="353"/>
      <c r="AC333" s="353"/>
      <c r="AD333" s="353"/>
      <c r="AE333" s="312"/>
      <c r="AF333" s="312"/>
      <c r="AG333" s="312"/>
      <c r="AH333" s="338"/>
    </row>
    <row r="334" spans="1:34" ht="38.25">
      <c r="A334" s="437"/>
      <c r="B334" s="323" t="s">
        <v>569</v>
      </c>
      <c r="C334" s="323" t="s">
        <v>570</v>
      </c>
      <c r="D334" s="323"/>
      <c r="E334" s="327"/>
      <c r="F334" s="371" t="s">
        <v>275</v>
      </c>
      <c r="G334" s="337"/>
      <c r="H334" s="337"/>
      <c r="I334" s="339"/>
      <c r="J334" s="338" t="s">
        <v>287</v>
      </c>
      <c r="K334" s="339" t="s">
        <v>41</v>
      </c>
      <c r="L334" s="338"/>
      <c r="M334" s="338" t="s">
        <v>483</v>
      </c>
      <c r="N334" s="338"/>
      <c r="O334" s="338"/>
      <c r="P334" s="338"/>
      <c r="Q334" s="338"/>
      <c r="R334" s="338"/>
      <c r="S334" s="338"/>
      <c r="T334" s="338"/>
      <c r="U334" s="338">
        <v>0</v>
      </c>
      <c r="V334" s="338"/>
      <c r="W334" s="338"/>
      <c r="X334" s="338"/>
      <c r="Y334" s="338"/>
      <c r="Z334" s="353"/>
      <c r="AA334" s="353"/>
      <c r="AB334" s="353"/>
      <c r="AC334" s="353"/>
      <c r="AD334" s="353"/>
      <c r="AE334" s="312"/>
      <c r="AF334" s="312"/>
      <c r="AG334" s="312"/>
      <c r="AH334" s="338"/>
    </row>
    <row r="335" spans="1:34" ht="51">
      <c r="A335" s="437"/>
      <c r="B335" s="323" t="s">
        <v>592</v>
      </c>
      <c r="C335" s="323" t="s">
        <v>593</v>
      </c>
      <c r="D335" s="323"/>
      <c r="E335" s="327"/>
      <c r="F335" s="371" t="s">
        <v>275</v>
      </c>
      <c r="G335" s="337"/>
      <c r="H335" s="337"/>
      <c r="I335" s="339"/>
      <c r="J335" s="338" t="s">
        <v>286</v>
      </c>
      <c r="K335" s="339" t="s">
        <v>683</v>
      </c>
      <c r="L335" s="338"/>
      <c r="M335" s="338" t="s">
        <v>483</v>
      </c>
      <c r="N335" s="338"/>
      <c r="O335" s="338"/>
      <c r="P335" s="338"/>
      <c r="Q335" s="338"/>
      <c r="R335" s="338"/>
      <c r="S335" s="338"/>
      <c r="T335" s="338"/>
      <c r="U335" s="338">
        <v>0</v>
      </c>
      <c r="V335" s="338"/>
      <c r="W335" s="338"/>
      <c r="X335" s="338"/>
      <c r="Y335" s="338"/>
      <c r="Z335" s="353"/>
      <c r="AA335" s="353"/>
      <c r="AB335" s="353"/>
      <c r="AC335" s="353"/>
      <c r="AD335" s="353"/>
      <c r="AE335" s="312"/>
      <c r="AF335" s="312"/>
      <c r="AG335" s="312"/>
      <c r="AH335" s="338"/>
    </row>
    <row r="336" spans="1:34" ht="38.25">
      <c r="A336" s="437"/>
      <c r="B336" s="323" t="s">
        <v>22</v>
      </c>
      <c r="C336" s="323" t="s">
        <v>23</v>
      </c>
      <c r="D336" s="323"/>
      <c r="E336" s="327"/>
      <c r="F336" s="371" t="s">
        <v>275</v>
      </c>
      <c r="G336" s="337"/>
      <c r="H336" s="337"/>
      <c r="I336" s="339"/>
      <c r="J336" s="338" t="s">
        <v>286</v>
      </c>
      <c r="K336" s="339" t="s">
        <v>36</v>
      </c>
      <c r="L336" s="338"/>
      <c r="M336" s="338" t="s">
        <v>483</v>
      </c>
      <c r="N336" s="338"/>
      <c r="O336" s="338"/>
      <c r="P336" s="338"/>
      <c r="Q336" s="338"/>
      <c r="R336" s="338"/>
      <c r="S336" s="338"/>
      <c r="T336" s="338"/>
      <c r="U336" s="338">
        <v>0</v>
      </c>
      <c r="V336" s="338"/>
      <c r="W336" s="338"/>
      <c r="X336" s="338"/>
      <c r="Y336" s="338"/>
      <c r="Z336" s="353"/>
      <c r="AA336" s="353"/>
      <c r="AB336" s="353"/>
      <c r="AC336" s="353"/>
      <c r="AD336" s="353"/>
      <c r="AE336" s="312"/>
      <c r="AF336" s="312"/>
      <c r="AG336" s="312"/>
      <c r="AH336" s="338"/>
    </row>
    <row r="337" spans="1:34" s="447" customFormat="1" ht="25.5">
      <c r="A337" s="441">
        <v>34</v>
      </c>
      <c r="B337" s="442" t="s">
        <v>694</v>
      </c>
      <c r="C337" s="442" t="s">
        <v>695</v>
      </c>
      <c r="D337" s="442"/>
      <c r="E337" s="448"/>
      <c r="F337" s="443"/>
      <c r="G337" s="444"/>
      <c r="H337" s="444"/>
      <c r="I337" s="444"/>
      <c r="J337" s="444"/>
      <c r="K337" s="444"/>
      <c r="L337" s="444"/>
      <c r="M337" s="444"/>
      <c r="N337" s="444"/>
      <c r="O337" s="444"/>
      <c r="P337" s="444"/>
      <c r="Q337" s="444"/>
      <c r="R337" s="444"/>
      <c r="S337" s="444"/>
      <c r="T337" s="444"/>
      <c r="U337" s="449"/>
      <c r="V337" s="444"/>
      <c r="W337" s="444"/>
      <c r="X337" s="444"/>
      <c r="Y337" s="444"/>
      <c r="Z337" s="445"/>
      <c r="AA337" s="445"/>
      <c r="AB337" s="445"/>
      <c r="AC337" s="445"/>
      <c r="AD337" s="445"/>
      <c r="AE337" s="446"/>
      <c r="AF337" s="446"/>
      <c r="AG337" s="446"/>
      <c r="AH337" s="444"/>
    </row>
    <row r="338" spans="1:34" ht="51">
      <c r="A338" s="437"/>
      <c r="B338" s="323" t="s">
        <v>607</v>
      </c>
      <c r="C338" s="323" t="s">
        <v>606</v>
      </c>
      <c r="D338" s="323"/>
      <c r="E338" s="327"/>
      <c r="F338" s="371" t="s">
        <v>275</v>
      </c>
      <c r="G338" s="337"/>
      <c r="H338" s="337"/>
      <c r="I338" s="339"/>
      <c r="J338" s="338" t="s">
        <v>286</v>
      </c>
      <c r="K338" s="339" t="s">
        <v>35</v>
      </c>
      <c r="L338" s="338"/>
      <c r="M338" s="338" t="s">
        <v>483</v>
      </c>
      <c r="N338" s="338"/>
      <c r="O338" s="338"/>
      <c r="P338" s="338"/>
      <c r="Q338" s="338"/>
      <c r="R338" s="338"/>
      <c r="S338" s="338"/>
      <c r="T338" s="338"/>
      <c r="U338" s="338">
        <v>0</v>
      </c>
      <c r="V338" s="338"/>
      <c r="W338" s="338"/>
      <c r="X338" s="338"/>
      <c r="Y338" s="338"/>
      <c r="Z338" s="353"/>
      <c r="AA338" s="353"/>
      <c r="AB338" s="353"/>
      <c r="AC338" s="353"/>
      <c r="AD338" s="353"/>
      <c r="AE338" s="312"/>
      <c r="AF338" s="312"/>
      <c r="AG338" s="312"/>
      <c r="AH338" s="338"/>
    </row>
    <row r="339" spans="1:34" ht="25.5">
      <c r="A339" s="437"/>
      <c r="B339" s="323" t="s">
        <v>610</v>
      </c>
      <c r="C339" s="323" t="s">
        <v>611</v>
      </c>
      <c r="D339" s="323"/>
      <c r="E339" s="327"/>
      <c r="F339" s="371" t="s">
        <v>275</v>
      </c>
      <c r="G339" s="337"/>
      <c r="H339" s="337"/>
      <c r="I339" s="339"/>
      <c r="J339" s="338" t="s">
        <v>286</v>
      </c>
      <c r="K339" s="465" t="s">
        <v>612</v>
      </c>
      <c r="L339" s="338"/>
      <c r="M339" s="338" t="s">
        <v>483</v>
      </c>
      <c r="N339" s="338"/>
      <c r="O339" s="338"/>
      <c r="P339" s="338"/>
      <c r="Q339" s="338"/>
      <c r="R339" s="338"/>
      <c r="S339" s="338"/>
      <c r="T339" s="338"/>
      <c r="U339" s="338">
        <v>0</v>
      </c>
      <c r="V339" s="338"/>
      <c r="W339" s="338"/>
      <c r="X339" s="338"/>
      <c r="Y339" s="338"/>
      <c r="Z339" s="353"/>
      <c r="AA339" s="353"/>
      <c r="AB339" s="353"/>
      <c r="AC339" s="353"/>
      <c r="AD339" s="353"/>
      <c r="AE339" s="312"/>
      <c r="AF339" s="312"/>
      <c r="AG339" s="312"/>
      <c r="AH339" s="338"/>
    </row>
    <row r="340" spans="1:34" ht="25.5" outlineLevel="1">
      <c r="A340" s="437"/>
      <c r="B340" s="323" t="s">
        <v>699</v>
      </c>
      <c r="C340" s="323" t="s">
        <v>608</v>
      </c>
      <c r="D340" s="323"/>
      <c r="E340" s="327"/>
      <c r="F340" s="371" t="s">
        <v>275</v>
      </c>
      <c r="G340" s="337"/>
      <c r="H340" s="337"/>
      <c r="I340" s="339" t="s">
        <v>273</v>
      </c>
      <c r="J340" s="338" t="s">
        <v>286</v>
      </c>
      <c r="K340" s="338"/>
      <c r="L340" s="338"/>
      <c r="M340" s="338" t="s">
        <v>483</v>
      </c>
      <c r="N340" s="338"/>
      <c r="O340" s="338"/>
      <c r="P340" s="338"/>
      <c r="Q340" s="338"/>
      <c r="R340" s="338"/>
      <c r="S340" s="338"/>
      <c r="T340" s="338"/>
      <c r="U340" s="338">
        <v>0</v>
      </c>
      <c r="V340" s="338"/>
      <c r="W340" s="338"/>
      <c r="X340" s="338"/>
      <c r="Y340" s="338"/>
      <c r="Z340" s="353"/>
      <c r="AA340" s="353"/>
      <c r="AB340" s="353"/>
      <c r="AC340" s="353"/>
      <c r="AD340" s="353"/>
      <c r="AE340" s="312"/>
      <c r="AF340" s="312"/>
      <c r="AG340" s="312"/>
      <c r="AH340" s="338"/>
    </row>
    <row r="341" spans="1:34">
      <c r="A341" s="437"/>
      <c r="B341" s="323"/>
      <c r="C341" s="323"/>
      <c r="D341" s="323"/>
      <c r="E341" s="323"/>
      <c r="F341" s="371"/>
      <c r="G341" s="339"/>
      <c r="H341" s="339"/>
      <c r="I341" s="339"/>
      <c r="J341" s="339"/>
      <c r="K341" s="338"/>
      <c r="L341" s="338"/>
      <c r="M341" s="338"/>
      <c r="N341" s="338"/>
      <c r="O341" s="338"/>
      <c r="P341" s="338"/>
      <c r="Q341" s="338"/>
      <c r="R341" s="338"/>
      <c r="S341" s="338"/>
      <c r="T341" s="338"/>
      <c r="U341" s="338">
        <v>0</v>
      </c>
      <c r="V341" s="338"/>
      <c r="W341" s="338"/>
      <c r="X341" s="338"/>
      <c r="Y341" s="338"/>
      <c r="Z341" s="353"/>
      <c r="AA341" s="353"/>
      <c r="AB341" s="353"/>
      <c r="AC341" s="353"/>
      <c r="AD341" s="353"/>
      <c r="AE341" s="312"/>
      <c r="AF341" s="312"/>
      <c r="AG341" s="312"/>
      <c r="AH341" s="338"/>
    </row>
    <row r="342" spans="1:34" ht="12.75">
      <c r="A342" s="486" t="s">
        <v>360</v>
      </c>
      <c r="B342" s="322"/>
      <c r="C342" s="322"/>
      <c r="D342" s="322"/>
      <c r="E342" s="322"/>
      <c r="F342" s="370"/>
      <c r="G342" s="336"/>
      <c r="H342" s="336"/>
      <c r="I342" s="336"/>
      <c r="J342" s="336"/>
      <c r="K342" s="336"/>
      <c r="L342" s="336"/>
      <c r="M342" s="336"/>
      <c r="N342" s="336"/>
      <c r="O342" s="336"/>
      <c r="P342" s="336"/>
      <c r="Q342" s="336"/>
      <c r="R342" s="336"/>
      <c r="S342" s="336"/>
      <c r="T342" s="336"/>
      <c r="U342" s="336"/>
      <c r="V342" s="336"/>
      <c r="W342" s="336"/>
      <c r="X342" s="336"/>
      <c r="Y342" s="336"/>
      <c r="Z342" s="354"/>
      <c r="AA342" s="354"/>
      <c r="AB342" s="354"/>
      <c r="AC342" s="354"/>
      <c r="AD342" s="354"/>
      <c r="AE342" s="314"/>
      <c r="AF342" s="314"/>
      <c r="AG342" s="314"/>
      <c r="AH342" s="487"/>
    </row>
    <row r="343" spans="1:34">
      <c r="A343" s="437"/>
      <c r="B343" s="323"/>
      <c r="C343" s="324"/>
      <c r="D343" s="324"/>
      <c r="E343" s="327"/>
      <c r="F343" s="371"/>
      <c r="G343" s="338"/>
      <c r="H343" s="338"/>
      <c r="I343" s="338"/>
      <c r="J343" s="338"/>
      <c r="K343" s="338"/>
      <c r="L343" s="338"/>
      <c r="M343" s="338"/>
      <c r="N343" s="338"/>
      <c r="O343" s="338"/>
      <c r="P343" s="338"/>
      <c r="Q343" s="338"/>
      <c r="R343" s="338"/>
      <c r="S343" s="338"/>
      <c r="T343" s="338"/>
      <c r="U343" s="337"/>
      <c r="V343" s="338"/>
      <c r="W343" s="338"/>
      <c r="X343" s="338"/>
      <c r="Y343" s="338"/>
      <c r="Z343" s="353"/>
      <c r="AA343" s="353"/>
      <c r="AB343" s="353"/>
      <c r="AC343" s="353"/>
      <c r="AD343" s="353"/>
      <c r="AE343" s="312"/>
      <c r="AF343" s="312"/>
      <c r="AG343" s="312"/>
      <c r="AH343" s="338"/>
    </row>
    <row r="344" spans="1:34" s="447" customFormat="1" ht="25.5">
      <c r="A344" s="441">
        <v>35</v>
      </c>
      <c r="B344" s="442" t="s">
        <v>696</v>
      </c>
      <c r="C344" s="442" t="s">
        <v>697</v>
      </c>
      <c r="D344" s="442"/>
      <c r="E344" s="442"/>
      <c r="F344" s="443"/>
      <c r="G344" s="444"/>
      <c r="H344" s="444"/>
      <c r="I344" s="444" t="s">
        <v>273</v>
      </c>
      <c r="J344" s="444"/>
      <c r="K344" s="444"/>
      <c r="L344" s="444"/>
      <c r="M344" s="444" t="s">
        <v>483</v>
      </c>
      <c r="N344" s="444"/>
      <c r="O344" s="444"/>
      <c r="P344" s="444"/>
      <c r="Q344" s="444"/>
      <c r="R344" s="444"/>
      <c r="S344" s="444"/>
      <c r="T344" s="444"/>
      <c r="U344" s="444">
        <v>0</v>
      </c>
      <c r="V344" s="444"/>
      <c r="W344" s="444"/>
      <c r="X344" s="444"/>
      <c r="Y344" s="444"/>
      <c r="Z344" s="445"/>
      <c r="AA344" s="445"/>
      <c r="AB344" s="445"/>
      <c r="AC344" s="445"/>
      <c r="AD344" s="445"/>
      <c r="AE344" s="446"/>
      <c r="AF344" s="446"/>
      <c r="AG344" s="446"/>
      <c r="AH344" s="444"/>
    </row>
    <row r="345" spans="1:34" ht="51">
      <c r="A345" s="437"/>
      <c r="B345" s="434" t="s">
        <v>414</v>
      </c>
      <c r="C345" s="323" t="s">
        <v>370</v>
      </c>
      <c r="D345" s="323"/>
      <c r="E345" s="327"/>
      <c r="F345" s="371" t="s">
        <v>275</v>
      </c>
      <c r="G345" s="337"/>
      <c r="H345" s="337"/>
      <c r="I345" s="339" t="s">
        <v>273</v>
      </c>
      <c r="J345" s="338" t="s">
        <v>286</v>
      </c>
      <c r="K345" s="339"/>
      <c r="L345" s="338"/>
      <c r="M345" s="338" t="s">
        <v>483</v>
      </c>
      <c r="N345" s="338"/>
      <c r="O345" s="338"/>
      <c r="P345" s="338"/>
      <c r="Q345" s="338"/>
      <c r="R345" s="338"/>
      <c r="S345" s="338"/>
      <c r="T345" s="338"/>
      <c r="U345" s="338">
        <v>0</v>
      </c>
      <c r="V345" s="338"/>
      <c r="W345" s="338"/>
      <c r="X345" s="338"/>
      <c r="Y345" s="338"/>
      <c r="Z345" s="353"/>
      <c r="AA345" s="353"/>
      <c r="AB345" s="353"/>
      <c r="AC345" s="353"/>
      <c r="AD345" s="353"/>
      <c r="AE345" s="312"/>
      <c r="AF345" s="312"/>
      <c r="AG345" s="312"/>
      <c r="AH345" s="338"/>
    </row>
    <row r="346" spans="1:34" s="352" customFormat="1" ht="63.75">
      <c r="A346" s="437"/>
      <c r="B346" s="323" t="s">
        <v>361</v>
      </c>
      <c r="C346" s="323" t="s">
        <v>605</v>
      </c>
      <c r="D346" s="323"/>
      <c r="E346" s="323"/>
      <c r="F346" s="371" t="s">
        <v>275</v>
      </c>
      <c r="G346" s="339"/>
      <c r="H346" s="339"/>
      <c r="I346" s="339" t="s">
        <v>273</v>
      </c>
      <c r="J346" s="339" t="s">
        <v>287</v>
      </c>
      <c r="K346" s="339" t="s">
        <v>700</v>
      </c>
      <c r="L346" s="339"/>
      <c r="M346" s="339" t="s">
        <v>483</v>
      </c>
      <c r="N346" s="339"/>
      <c r="O346" s="339"/>
      <c r="P346" s="338"/>
      <c r="Q346" s="339"/>
      <c r="R346" s="339"/>
      <c r="S346" s="339"/>
      <c r="T346" s="339"/>
      <c r="U346" s="338">
        <v>0</v>
      </c>
      <c r="V346" s="339" t="s">
        <v>363</v>
      </c>
      <c r="W346" s="339"/>
      <c r="X346" s="338"/>
      <c r="Y346" s="339"/>
      <c r="Z346" s="356"/>
      <c r="AA346" s="356"/>
      <c r="AB346" s="356"/>
      <c r="AC346" s="356"/>
      <c r="AD346" s="356"/>
      <c r="AE346" s="351"/>
      <c r="AF346" s="351"/>
      <c r="AG346" s="351"/>
      <c r="AH346" s="339"/>
    </row>
    <row r="347" spans="1:34" ht="51">
      <c r="A347" s="437"/>
      <c r="B347" s="323" t="s">
        <v>460</v>
      </c>
      <c r="C347" s="323" t="s">
        <v>530</v>
      </c>
      <c r="D347" s="323"/>
      <c r="E347" s="327"/>
      <c r="F347" s="371" t="s">
        <v>275</v>
      </c>
      <c r="G347" s="339" t="s">
        <v>273</v>
      </c>
      <c r="H347" s="339"/>
      <c r="I347" s="339"/>
      <c r="J347" s="338" t="s">
        <v>288</v>
      </c>
      <c r="K347" s="339" t="s">
        <v>461</v>
      </c>
      <c r="L347" s="338"/>
      <c r="M347" s="338" t="s">
        <v>483</v>
      </c>
      <c r="N347" s="338"/>
      <c r="O347" s="338"/>
      <c r="P347" s="338"/>
      <c r="Q347" s="338"/>
      <c r="R347" s="338"/>
      <c r="S347" s="338"/>
      <c r="T347" s="338"/>
      <c r="U347" s="338">
        <v>0</v>
      </c>
      <c r="V347" s="338"/>
      <c r="W347" s="338"/>
      <c r="X347" s="338"/>
      <c r="Y347" s="338"/>
      <c r="Z347" s="353"/>
      <c r="AA347" s="353"/>
      <c r="AB347" s="353"/>
      <c r="AC347" s="353"/>
      <c r="AD347" s="353"/>
      <c r="AE347" s="312"/>
      <c r="AF347" s="312"/>
      <c r="AG347" s="312"/>
      <c r="AH347" s="338"/>
    </row>
    <row r="348" spans="1:34">
      <c r="A348" s="437"/>
      <c r="B348" s="323"/>
      <c r="C348" s="324"/>
      <c r="D348" s="324"/>
      <c r="E348" s="327"/>
      <c r="F348" s="371"/>
      <c r="G348" s="337"/>
      <c r="H348" s="337"/>
      <c r="I348" s="339"/>
      <c r="J348" s="338"/>
      <c r="K348" s="338"/>
      <c r="L348" s="338"/>
      <c r="M348" s="338"/>
      <c r="N348" s="338"/>
      <c r="O348" s="338"/>
      <c r="P348" s="338"/>
      <c r="Q348" s="338"/>
      <c r="R348" s="338"/>
      <c r="S348" s="338"/>
      <c r="T348" s="338"/>
      <c r="U348" s="337"/>
      <c r="V348" s="338"/>
      <c r="W348" s="338"/>
      <c r="X348" s="338"/>
      <c r="Y348" s="338"/>
      <c r="Z348" s="353"/>
      <c r="AA348" s="353"/>
      <c r="AB348" s="353"/>
      <c r="AC348" s="353"/>
      <c r="AD348" s="353"/>
      <c r="AE348" s="312"/>
      <c r="AF348" s="312"/>
      <c r="AG348" s="312"/>
      <c r="AH348" s="338"/>
    </row>
    <row r="349" spans="1:34" ht="18.75" thickBot="1">
      <c r="A349" s="474"/>
      <c r="B349" s="475"/>
      <c r="C349" s="475"/>
      <c r="D349" s="475"/>
      <c r="E349" s="475"/>
      <c r="F349" s="476"/>
      <c r="G349" s="477"/>
      <c r="H349" s="477"/>
      <c r="I349" s="477"/>
      <c r="J349" s="477"/>
      <c r="K349" s="477"/>
      <c r="L349" s="477"/>
      <c r="M349" s="477"/>
      <c r="N349" s="477"/>
      <c r="O349" s="477"/>
      <c r="P349" s="477"/>
      <c r="Q349" s="477"/>
      <c r="R349" s="477"/>
      <c r="S349" s="477"/>
      <c r="T349" s="477"/>
      <c r="U349" s="477"/>
      <c r="V349" s="477"/>
      <c r="W349" s="477"/>
      <c r="X349" s="477"/>
      <c r="Y349" s="477"/>
      <c r="Z349" s="491"/>
      <c r="AA349" s="491"/>
      <c r="AB349" s="491"/>
      <c r="AC349" s="491"/>
      <c r="AD349" s="491"/>
      <c r="AE349" s="466"/>
      <c r="AF349" s="466"/>
      <c r="AG349" s="466"/>
      <c r="AH349" s="482"/>
    </row>
    <row r="350" spans="1:34" s="104" customFormat="1" ht="16.5" thickTop="1">
      <c r="A350" s="484" t="s">
        <v>254</v>
      </c>
      <c r="B350" s="325"/>
      <c r="C350" s="325"/>
      <c r="D350" s="325"/>
      <c r="E350" s="325"/>
      <c r="F350" s="372"/>
      <c r="G350" s="340"/>
      <c r="H350" s="340"/>
      <c r="I350" s="340"/>
      <c r="J350" s="340"/>
      <c r="K350" s="340"/>
      <c r="L350" s="340"/>
      <c r="M350" s="340"/>
      <c r="N350" s="340"/>
      <c r="O350" s="340"/>
      <c r="P350" s="340"/>
      <c r="Q350" s="340"/>
      <c r="R350" s="340"/>
      <c r="S350" s="340"/>
      <c r="T350" s="340"/>
      <c r="U350" s="340"/>
      <c r="V350" s="340"/>
      <c r="W350" s="340"/>
      <c r="X350" s="340"/>
      <c r="Y350" s="340"/>
      <c r="Z350" s="358"/>
      <c r="AA350" s="358"/>
      <c r="AB350" s="358"/>
      <c r="AC350" s="358"/>
      <c r="AD350" s="358"/>
      <c r="AE350" s="88"/>
      <c r="AF350" s="291"/>
      <c r="AG350" s="298"/>
      <c r="AH350" s="492"/>
    </row>
    <row r="351" spans="1:34">
      <c r="A351" s="474"/>
      <c r="B351" s="475"/>
      <c r="C351" s="475"/>
      <c r="D351" s="475"/>
      <c r="E351" s="475"/>
      <c r="F351" s="476"/>
      <c r="G351" s="477"/>
      <c r="H351" s="477"/>
      <c r="I351" s="477"/>
      <c r="J351" s="477"/>
      <c r="K351" s="477"/>
      <c r="L351" s="477"/>
      <c r="M351" s="477"/>
      <c r="N351" s="477"/>
      <c r="O351" s="477"/>
      <c r="P351" s="477"/>
      <c r="Q351" s="477"/>
      <c r="R351" s="477"/>
      <c r="S351" s="477"/>
      <c r="T351" s="477"/>
      <c r="U351" s="477"/>
      <c r="V351" s="477"/>
      <c r="W351" s="477"/>
      <c r="X351" s="477"/>
      <c r="Y351" s="477"/>
      <c r="Z351" s="491"/>
      <c r="AA351" s="491"/>
      <c r="AB351" s="491"/>
      <c r="AC351" s="491"/>
      <c r="AD351" s="491"/>
      <c r="AE351" s="466"/>
      <c r="AF351" s="466"/>
      <c r="AG351" s="466"/>
      <c r="AH351" s="482"/>
    </row>
    <row r="352" spans="1:34" ht="12.75">
      <c r="A352" s="486" t="s">
        <v>255</v>
      </c>
      <c r="B352" s="322"/>
      <c r="C352" s="322"/>
      <c r="D352" s="322"/>
      <c r="E352" s="322"/>
      <c r="F352" s="370"/>
      <c r="G352" s="336"/>
      <c r="H352" s="336"/>
      <c r="I352" s="336"/>
      <c r="J352" s="336"/>
      <c r="K352" s="336"/>
      <c r="L352" s="336"/>
      <c r="M352" s="336"/>
      <c r="N352" s="336"/>
      <c r="O352" s="336"/>
      <c r="P352" s="336"/>
      <c r="Q352" s="336"/>
      <c r="R352" s="336"/>
      <c r="S352" s="336"/>
      <c r="T352" s="336"/>
      <c r="U352" s="336"/>
      <c r="V352" s="336"/>
      <c r="W352" s="336"/>
      <c r="X352" s="336"/>
      <c r="Y352" s="336"/>
      <c r="Z352" s="354"/>
      <c r="AA352" s="354"/>
      <c r="AB352" s="354"/>
      <c r="AC352" s="354"/>
      <c r="AD352" s="354"/>
      <c r="AE352" s="314"/>
      <c r="AF352" s="314"/>
      <c r="AG352" s="314"/>
      <c r="AH352" s="487"/>
    </row>
    <row r="353" spans="1:34">
      <c r="A353" s="437"/>
      <c r="B353" s="323"/>
      <c r="C353" s="324"/>
      <c r="D353" s="324"/>
      <c r="E353" s="327"/>
      <c r="F353" s="371"/>
      <c r="G353" s="338"/>
      <c r="H353" s="338"/>
      <c r="I353" s="338"/>
      <c r="J353" s="338"/>
      <c r="K353" s="338"/>
      <c r="L353" s="338"/>
      <c r="M353" s="338"/>
      <c r="N353" s="338"/>
      <c r="O353" s="338"/>
      <c r="P353" s="338"/>
      <c r="Q353" s="338"/>
      <c r="R353" s="338"/>
      <c r="S353" s="338"/>
      <c r="T353" s="338"/>
      <c r="U353" s="337"/>
      <c r="V353" s="338"/>
      <c r="W353" s="338"/>
      <c r="X353" s="338"/>
      <c r="Y353" s="338"/>
      <c r="Z353" s="353"/>
      <c r="AA353" s="353"/>
      <c r="AB353" s="353"/>
      <c r="AC353" s="353"/>
      <c r="AD353" s="353"/>
      <c r="AE353" s="312"/>
      <c r="AF353" s="312"/>
      <c r="AG353" s="312"/>
      <c r="AH353" s="338"/>
    </row>
    <row r="354" spans="1:34" ht="51">
      <c r="A354" s="438"/>
      <c r="B354" s="323" t="s">
        <v>475</v>
      </c>
      <c r="C354" s="323" t="s">
        <v>476</v>
      </c>
      <c r="D354" s="323"/>
      <c r="E354" s="323"/>
      <c r="F354" s="371"/>
      <c r="G354" s="339"/>
      <c r="H354" s="339"/>
      <c r="I354" s="339"/>
      <c r="J354" s="339" t="s">
        <v>288</v>
      </c>
      <c r="K354" s="339" t="s">
        <v>445</v>
      </c>
      <c r="L354" s="339"/>
      <c r="M354" s="339" t="s">
        <v>484</v>
      </c>
      <c r="N354" s="338"/>
      <c r="O354" s="338"/>
      <c r="P354" s="338"/>
      <c r="Q354" s="339"/>
      <c r="R354" s="338"/>
      <c r="S354" s="338"/>
      <c r="T354" s="338"/>
      <c r="U354" s="338">
        <v>0</v>
      </c>
      <c r="V354" s="339"/>
      <c r="W354" s="339"/>
      <c r="X354" s="338"/>
      <c r="Y354" s="338"/>
      <c r="Z354" s="353"/>
      <c r="AA354" s="353"/>
      <c r="AB354" s="353"/>
      <c r="AC354" s="353"/>
      <c r="AD354" s="353"/>
      <c r="AE354" s="312"/>
      <c r="AF354" s="312"/>
      <c r="AG354" s="312"/>
      <c r="AH354" s="338"/>
    </row>
    <row r="355" spans="1:34" ht="38.25">
      <c r="A355" s="437"/>
      <c r="B355" s="323" t="s">
        <v>843</v>
      </c>
      <c r="C355" s="323" t="s">
        <v>844</v>
      </c>
      <c r="D355" s="323"/>
      <c r="E355" s="323"/>
      <c r="F355" s="371"/>
      <c r="G355" s="339"/>
      <c r="H355" s="339"/>
      <c r="I355" s="339"/>
      <c r="J355" s="339"/>
      <c r="K355" s="338"/>
      <c r="L355" s="338"/>
      <c r="M355" s="339"/>
      <c r="N355" s="338"/>
      <c r="O355" s="338"/>
      <c r="P355" s="338"/>
      <c r="Q355" s="338"/>
      <c r="R355" s="338"/>
      <c r="S355" s="338"/>
      <c r="T355" s="338"/>
      <c r="U355" s="338">
        <v>0</v>
      </c>
      <c r="V355" s="338"/>
      <c r="W355" s="338"/>
      <c r="X355" s="338"/>
      <c r="Y355" s="338"/>
      <c r="Z355" s="353"/>
      <c r="AA355" s="353"/>
      <c r="AB355" s="353"/>
      <c r="AC355" s="353"/>
      <c r="AD355" s="353"/>
      <c r="AE355" s="312"/>
      <c r="AF355" s="312"/>
      <c r="AG355" s="312"/>
      <c r="AH355" s="338"/>
    </row>
    <row r="356" spans="1:34" ht="25.5">
      <c r="A356" s="437"/>
      <c r="B356" s="323"/>
      <c r="C356" s="323" t="s">
        <v>845</v>
      </c>
      <c r="D356" s="323"/>
      <c r="E356" s="323"/>
      <c r="F356" s="371"/>
      <c r="G356" s="339"/>
      <c r="H356" s="339"/>
      <c r="I356" s="339"/>
      <c r="J356" s="339"/>
      <c r="K356" s="338"/>
      <c r="L356" s="338"/>
      <c r="M356" s="339"/>
      <c r="N356" s="338"/>
      <c r="O356" s="338"/>
      <c r="P356" s="338"/>
      <c r="Q356" s="338"/>
      <c r="R356" s="338"/>
      <c r="S356" s="338"/>
      <c r="T356" s="338"/>
      <c r="U356" s="338">
        <v>0</v>
      </c>
      <c r="V356" s="338"/>
      <c r="W356" s="338"/>
      <c r="X356" s="338"/>
      <c r="Y356" s="338"/>
      <c r="Z356" s="353"/>
      <c r="AA356" s="353"/>
      <c r="AB356" s="353"/>
      <c r="AC356" s="353"/>
      <c r="AD356" s="353"/>
      <c r="AE356" s="312"/>
      <c r="AF356" s="312"/>
      <c r="AG356" s="312"/>
      <c r="AH356" s="338"/>
    </row>
    <row r="357" spans="1:34">
      <c r="A357" s="437"/>
      <c r="B357" s="323"/>
      <c r="C357" s="323"/>
      <c r="D357" s="323"/>
      <c r="E357" s="323"/>
      <c r="F357" s="371"/>
      <c r="G357" s="339"/>
      <c r="H357" s="339"/>
      <c r="I357" s="339"/>
      <c r="J357" s="339"/>
      <c r="K357" s="338"/>
      <c r="L357" s="338"/>
      <c r="M357" s="338"/>
      <c r="N357" s="338"/>
      <c r="O357" s="338"/>
      <c r="P357" s="338"/>
      <c r="Q357" s="338"/>
      <c r="R357" s="338"/>
      <c r="S357" s="338"/>
      <c r="T357" s="338"/>
      <c r="U357" s="338"/>
      <c r="V357" s="338"/>
      <c r="W357" s="338"/>
      <c r="X357" s="338"/>
      <c r="Y357" s="338"/>
      <c r="Z357" s="353"/>
      <c r="AA357" s="353"/>
      <c r="AB357" s="353"/>
      <c r="AC357" s="353"/>
      <c r="AD357" s="353"/>
      <c r="AE357" s="312"/>
      <c r="AF357" s="312"/>
      <c r="AG357" s="312"/>
      <c r="AH357" s="338"/>
    </row>
    <row r="358" spans="1:34" ht="12.75">
      <c r="A358" s="486" t="s">
        <v>506</v>
      </c>
      <c r="B358" s="322"/>
      <c r="C358" s="322"/>
      <c r="D358" s="322"/>
      <c r="E358" s="322"/>
      <c r="F358" s="370"/>
      <c r="G358" s="336"/>
      <c r="H358" s="336"/>
      <c r="I358" s="336"/>
      <c r="J358" s="336"/>
      <c r="K358" s="336"/>
      <c r="L358" s="336"/>
      <c r="M358" s="336"/>
      <c r="N358" s="336"/>
      <c r="O358" s="336"/>
      <c r="P358" s="336"/>
      <c r="Q358" s="336"/>
      <c r="R358" s="336"/>
      <c r="S358" s="336"/>
      <c r="T358" s="336"/>
      <c r="U358" s="336"/>
      <c r="V358" s="336"/>
      <c r="W358" s="336"/>
      <c r="X358" s="336"/>
      <c r="Y358" s="336"/>
      <c r="Z358" s="354"/>
      <c r="AA358" s="354"/>
      <c r="AB358" s="354"/>
      <c r="AC358" s="354"/>
      <c r="AD358" s="354"/>
      <c r="AE358" s="314"/>
      <c r="AF358" s="314"/>
      <c r="AG358" s="314"/>
      <c r="AH358" s="487"/>
    </row>
    <row r="359" spans="1:34">
      <c r="A359" s="437"/>
      <c r="B359" s="323"/>
      <c r="C359" s="324"/>
      <c r="D359" s="324"/>
      <c r="E359" s="327"/>
      <c r="F359" s="371"/>
      <c r="G359" s="338"/>
      <c r="H359" s="338"/>
      <c r="I359" s="338"/>
      <c r="J359" s="338"/>
      <c r="K359" s="338"/>
      <c r="L359" s="338"/>
      <c r="M359" s="338"/>
      <c r="N359" s="338"/>
      <c r="O359" s="338"/>
      <c r="P359" s="338"/>
      <c r="Q359" s="338"/>
      <c r="R359" s="338"/>
      <c r="S359" s="338"/>
      <c r="T359" s="338"/>
      <c r="U359" s="337"/>
      <c r="V359" s="338"/>
      <c r="W359" s="338"/>
      <c r="X359" s="338"/>
      <c r="Y359" s="338"/>
      <c r="Z359" s="353"/>
      <c r="AA359" s="353"/>
      <c r="AB359" s="353"/>
      <c r="AC359" s="353"/>
      <c r="AD359" s="353"/>
      <c r="AE359" s="312"/>
      <c r="AF359" s="312"/>
      <c r="AG359" s="312"/>
      <c r="AH359" s="338"/>
    </row>
    <row r="360" spans="1:34" ht="51">
      <c r="A360" s="437"/>
      <c r="B360" s="323" t="s">
        <v>406</v>
      </c>
      <c r="C360" s="323" t="s">
        <v>407</v>
      </c>
      <c r="D360" s="323"/>
      <c r="E360" s="323"/>
      <c r="F360" s="371"/>
      <c r="G360" s="339"/>
      <c r="H360" s="339"/>
      <c r="I360" s="339"/>
      <c r="J360" s="339" t="s">
        <v>285</v>
      </c>
      <c r="K360" s="338"/>
      <c r="L360" s="338"/>
      <c r="M360" s="339" t="s">
        <v>483</v>
      </c>
      <c r="N360" s="338"/>
      <c r="O360" s="338"/>
      <c r="P360" s="338"/>
      <c r="Q360" s="338"/>
      <c r="R360" s="338"/>
      <c r="S360" s="338"/>
      <c r="T360" s="338"/>
      <c r="U360" s="338">
        <v>0</v>
      </c>
      <c r="V360" s="338"/>
      <c r="W360" s="338"/>
      <c r="X360" s="338"/>
      <c r="Y360" s="338"/>
      <c r="Z360" s="353"/>
      <c r="AA360" s="353"/>
      <c r="AB360" s="353"/>
      <c r="AC360" s="353"/>
      <c r="AD360" s="353"/>
      <c r="AE360" s="312"/>
      <c r="AF360" s="312"/>
      <c r="AG360" s="312"/>
      <c r="AH360" s="338"/>
    </row>
    <row r="361" spans="1:34">
      <c r="A361" s="437"/>
      <c r="B361" s="323"/>
      <c r="C361" s="323"/>
      <c r="D361" s="323"/>
      <c r="E361" s="323"/>
      <c r="F361" s="371"/>
      <c r="G361" s="339"/>
      <c r="H361" s="339"/>
      <c r="I361" s="339"/>
      <c r="J361" s="339"/>
      <c r="K361" s="338"/>
      <c r="L361" s="338"/>
      <c r="M361" s="338"/>
      <c r="N361" s="338"/>
      <c r="O361" s="338"/>
      <c r="P361" s="338"/>
      <c r="Q361" s="338"/>
      <c r="R361" s="338"/>
      <c r="S361" s="338"/>
      <c r="T361" s="338"/>
      <c r="U361" s="338"/>
      <c r="V361" s="338"/>
      <c r="W361" s="338"/>
      <c r="X361" s="338"/>
      <c r="Y361" s="338"/>
      <c r="Z361" s="353"/>
      <c r="AA361" s="353"/>
      <c r="AB361" s="353"/>
      <c r="AC361" s="353"/>
      <c r="AD361" s="353"/>
      <c r="AE361" s="312"/>
      <c r="AF361" s="312"/>
      <c r="AG361" s="312"/>
      <c r="AH361" s="338"/>
    </row>
    <row r="362" spans="1:34" ht="18.75" thickBot="1">
      <c r="A362" s="474"/>
      <c r="B362" s="475"/>
      <c r="C362" s="475"/>
      <c r="D362" s="475"/>
      <c r="E362" s="475"/>
      <c r="F362" s="476"/>
      <c r="G362" s="477"/>
      <c r="H362" s="477"/>
      <c r="I362" s="477"/>
      <c r="J362" s="477"/>
      <c r="K362" s="477"/>
      <c r="L362" s="477"/>
      <c r="M362" s="477"/>
      <c r="N362" s="477"/>
      <c r="O362" s="477"/>
      <c r="P362" s="477"/>
      <c r="Q362" s="477"/>
      <c r="R362" s="477"/>
      <c r="S362" s="477"/>
      <c r="T362" s="477"/>
      <c r="U362" s="477"/>
      <c r="V362" s="477"/>
      <c r="W362" s="477"/>
      <c r="X362" s="477"/>
      <c r="Y362" s="477"/>
      <c r="Z362" s="491"/>
      <c r="AA362" s="491"/>
      <c r="AB362" s="491"/>
      <c r="AC362" s="491"/>
      <c r="AD362" s="491"/>
      <c r="AE362" s="466"/>
      <c r="AF362" s="466"/>
      <c r="AG362" s="466"/>
      <c r="AH362" s="482"/>
    </row>
    <row r="363" spans="1:34" s="104" customFormat="1" ht="16.5" thickTop="1">
      <c r="A363" s="484" t="s">
        <v>256</v>
      </c>
      <c r="B363" s="325"/>
      <c r="C363" s="325"/>
      <c r="D363" s="325"/>
      <c r="E363" s="325"/>
      <c r="F363" s="372"/>
      <c r="G363" s="340"/>
      <c r="H363" s="340"/>
      <c r="I363" s="340"/>
      <c r="J363" s="340"/>
      <c r="K363" s="340"/>
      <c r="L363" s="340"/>
      <c r="M363" s="340"/>
      <c r="N363" s="340"/>
      <c r="O363" s="340"/>
      <c r="P363" s="340"/>
      <c r="Q363" s="340"/>
      <c r="R363" s="340"/>
      <c r="S363" s="340"/>
      <c r="T363" s="340"/>
      <c r="U363" s="340"/>
      <c r="V363" s="340"/>
      <c r="W363" s="340"/>
      <c r="X363" s="340"/>
      <c r="Y363" s="340"/>
      <c r="Z363" s="358"/>
      <c r="AA363" s="358"/>
      <c r="AB363" s="358"/>
      <c r="AC363" s="358"/>
      <c r="AD363" s="358"/>
      <c r="AE363" s="88"/>
      <c r="AF363" s="291"/>
      <c r="AG363" s="298"/>
      <c r="AH363" s="492"/>
    </row>
    <row r="364" spans="1:34">
      <c r="A364" s="474"/>
      <c r="B364" s="475"/>
      <c r="C364" s="475"/>
      <c r="D364" s="475"/>
      <c r="E364" s="475"/>
      <c r="F364" s="476"/>
      <c r="G364" s="477"/>
      <c r="H364" s="477"/>
      <c r="I364" s="477"/>
      <c r="J364" s="477"/>
      <c r="K364" s="477"/>
      <c r="L364" s="477"/>
      <c r="M364" s="477"/>
      <c r="N364" s="477"/>
      <c r="O364" s="477"/>
      <c r="P364" s="477"/>
      <c r="Q364" s="477"/>
      <c r="R364" s="477"/>
      <c r="S364" s="477"/>
      <c r="T364" s="477"/>
      <c r="U364" s="477"/>
      <c r="V364" s="477"/>
      <c r="W364" s="477"/>
      <c r="X364" s="477"/>
      <c r="Y364" s="477"/>
      <c r="Z364" s="491"/>
      <c r="AA364" s="491"/>
      <c r="AB364" s="491"/>
      <c r="AC364" s="491"/>
      <c r="AD364" s="491"/>
      <c r="AE364" s="466"/>
      <c r="AF364" s="466"/>
      <c r="AG364" s="466"/>
      <c r="AH364" s="482"/>
    </row>
    <row r="365" spans="1:34" ht="12.75">
      <c r="A365" s="486" t="s">
        <v>257</v>
      </c>
      <c r="B365" s="322"/>
      <c r="C365" s="322"/>
      <c r="D365" s="322"/>
      <c r="E365" s="322"/>
      <c r="F365" s="370"/>
      <c r="G365" s="336"/>
      <c r="H365" s="336"/>
      <c r="I365" s="336"/>
      <c r="J365" s="336"/>
      <c r="K365" s="336"/>
      <c r="L365" s="336"/>
      <c r="M365" s="336"/>
      <c r="N365" s="336"/>
      <c r="O365" s="336"/>
      <c r="P365" s="336"/>
      <c r="Q365" s="336"/>
      <c r="R365" s="336"/>
      <c r="S365" s="336"/>
      <c r="T365" s="336"/>
      <c r="U365" s="336"/>
      <c r="V365" s="336"/>
      <c r="W365" s="336"/>
      <c r="X365" s="336"/>
      <c r="Y365" s="336"/>
      <c r="Z365" s="354"/>
      <c r="AA365" s="354"/>
      <c r="AB365" s="354"/>
      <c r="AC365" s="354"/>
      <c r="AD365" s="354"/>
      <c r="AE365" s="314"/>
      <c r="AF365" s="314"/>
      <c r="AG365" s="314"/>
      <c r="AH365" s="487"/>
    </row>
    <row r="366" spans="1:34">
      <c r="A366" s="437"/>
      <c r="B366" s="323"/>
      <c r="C366" s="323"/>
      <c r="D366" s="323"/>
      <c r="E366" s="323"/>
      <c r="F366" s="371"/>
      <c r="G366" s="339"/>
      <c r="H366" s="339"/>
      <c r="I366" s="339"/>
      <c r="J366" s="339"/>
      <c r="K366" s="338"/>
      <c r="L366" s="338"/>
      <c r="M366" s="338"/>
      <c r="N366" s="338"/>
      <c r="O366" s="338"/>
      <c r="P366" s="338"/>
      <c r="Q366" s="338"/>
      <c r="R366" s="338"/>
      <c r="S366" s="338"/>
      <c r="T366" s="338"/>
      <c r="U366" s="338"/>
      <c r="V366" s="338"/>
      <c r="W366" s="338"/>
      <c r="X366" s="338"/>
      <c r="Y366" s="338"/>
      <c r="Z366" s="353"/>
      <c r="AA366" s="353"/>
      <c r="AB366" s="353"/>
      <c r="AC366" s="353"/>
      <c r="AD366" s="353"/>
      <c r="AE366" s="312"/>
      <c r="AF366" s="312"/>
      <c r="AG366" s="312"/>
      <c r="AH366" s="338"/>
    </row>
    <row r="367" spans="1:34" ht="38.25">
      <c r="A367" s="437"/>
      <c r="B367" s="394" t="s">
        <v>846</v>
      </c>
      <c r="C367" s="323" t="s">
        <v>847</v>
      </c>
      <c r="D367" s="390"/>
      <c r="E367" s="390"/>
      <c r="F367" s="371"/>
      <c r="G367" s="339"/>
      <c r="H367" s="339"/>
      <c r="I367" s="391"/>
      <c r="J367" s="339"/>
      <c r="K367" s="391"/>
      <c r="L367" s="338"/>
      <c r="M367" s="339"/>
      <c r="N367" s="392"/>
      <c r="O367" s="392"/>
      <c r="P367" s="338"/>
      <c r="Q367" s="392"/>
      <c r="R367" s="392"/>
      <c r="S367" s="338"/>
      <c r="T367" s="392"/>
      <c r="U367" s="338"/>
      <c r="V367" s="392"/>
      <c r="W367" s="338"/>
      <c r="X367" s="338"/>
      <c r="Y367" s="338"/>
      <c r="Z367" s="393"/>
      <c r="AA367" s="353"/>
      <c r="AB367" s="393"/>
      <c r="AC367" s="353"/>
      <c r="AD367" s="393"/>
      <c r="AE367" s="312"/>
      <c r="AF367" s="389"/>
      <c r="AG367" s="312"/>
      <c r="AH367" s="338"/>
    </row>
    <row r="368" spans="1:34">
      <c r="A368" s="493"/>
      <c r="B368" s="394"/>
      <c r="C368" s="323"/>
      <c r="D368" s="390"/>
      <c r="E368" s="390"/>
      <c r="F368" s="371"/>
      <c r="G368" s="391"/>
      <c r="H368" s="339"/>
      <c r="I368" s="391"/>
      <c r="J368" s="339"/>
      <c r="K368" s="392"/>
      <c r="L368" s="338"/>
      <c r="M368" s="338"/>
      <c r="N368" s="392"/>
      <c r="O368" s="392"/>
      <c r="P368" s="338"/>
      <c r="Q368" s="392"/>
      <c r="R368" s="392"/>
      <c r="S368" s="338"/>
      <c r="T368" s="392"/>
      <c r="U368" s="338"/>
      <c r="V368" s="392"/>
      <c r="W368" s="338"/>
      <c r="X368" s="392"/>
      <c r="Y368" s="338"/>
      <c r="Z368" s="393"/>
      <c r="AA368" s="353"/>
      <c r="AB368" s="393"/>
      <c r="AC368" s="353"/>
      <c r="AD368" s="393"/>
      <c r="AE368" s="312"/>
      <c r="AF368" s="389"/>
      <c r="AG368" s="312"/>
      <c r="AH368" s="338"/>
    </row>
    <row r="369" spans="1:34" ht="12.75">
      <c r="A369" s="486" t="s">
        <v>258</v>
      </c>
      <c r="B369" s="322"/>
      <c r="C369" s="322"/>
      <c r="D369" s="322"/>
      <c r="E369" s="322"/>
      <c r="F369" s="370"/>
      <c r="G369" s="336"/>
      <c r="H369" s="336"/>
      <c r="I369" s="336"/>
      <c r="J369" s="336"/>
      <c r="K369" s="336"/>
      <c r="L369" s="336"/>
      <c r="M369" s="336"/>
      <c r="N369" s="336"/>
      <c r="O369" s="336"/>
      <c r="P369" s="336"/>
      <c r="Q369" s="336"/>
      <c r="R369" s="336"/>
      <c r="S369" s="336"/>
      <c r="T369" s="336"/>
      <c r="U369" s="336"/>
      <c r="V369" s="336"/>
      <c r="W369" s="336"/>
      <c r="X369" s="336"/>
      <c r="Y369" s="336"/>
      <c r="Z369" s="354"/>
      <c r="AA369" s="354"/>
      <c r="AB369" s="354"/>
      <c r="AC369" s="354"/>
      <c r="AD369" s="354"/>
      <c r="AE369" s="314"/>
      <c r="AF369" s="314"/>
      <c r="AG369" s="314"/>
      <c r="AH369" s="487"/>
    </row>
    <row r="370" spans="1:34">
      <c r="A370" s="437"/>
      <c r="B370" s="323"/>
      <c r="C370" s="323"/>
      <c r="D370" s="323"/>
      <c r="E370" s="323"/>
      <c r="F370" s="371"/>
      <c r="G370" s="339"/>
      <c r="H370" s="339"/>
      <c r="I370" s="339"/>
      <c r="J370" s="339"/>
      <c r="K370" s="338"/>
      <c r="L370" s="338"/>
      <c r="M370" s="338"/>
      <c r="N370" s="338"/>
      <c r="O370" s="338"/>
      <c r="P370" s="338"/>
      <c r="Q370" s="338"/>
      <c r="R370" s="338"/>
      <c r="S370" s="338"/>
      <c r="T370" s="338"/>
      <c r="U370" s="338"/>
      <c r="V370" s="338"/>
      <c r="W370" s="338"/>
      <c r="X370" s="338"/>
      <c r="Y370" s="338"/>
      <c r="Z370" s="353"/>
      <c r="AA370" s="353"/>
      <c r="AB370" s="353"/>
      <c r="AC370" s="353"/>
      <c r="AD370" s="353"/>
      <c r="AE370" s="312"/>
      <c r="AF370" s="312"/>
      <c r="AG370" s="312"/>
      <c r="AH370" s="338"/>
    </row>
    <row r="371" spans="1:34">
      <c r="AC371" s="357"/>
      <c r="AD371" s="357"/>
    </row>
    <row r="372" spans="1:34" s="352" customFormat="1" ht="13.5" thickBot="1">
      <c r="A372" s="452" t="s">
        <v>297</v>
      </c>
      <c r="B372" s="453"/>
      <c r="C372" s="453"/>
      <c r="D372" s="453"/>
      <c r="E372" s="453" t="s">
        <v>273</v>
      </c>
      <c r="F372" s="373" t="s">
        <v>275</v>
      </c>
      <c r="G372" s="362" t="s">
        <v>273</v>
      </c>
      <c r="H372" s="362"/>
      <c r="I372" s="362" t="s">
        <v>273</v>
      </c>
      <c r="J372" s="362" t="s">
        <v>282</v>
      </c>
      <c r="K372" s="362"/>
      <c r="L372" s="362"/>
      <c r="M372" s="362" t="s">
        <v>483</v>
      </c>
      <c r="N372" s="362"/>
      <c r="O372" s="362"/>
      <c r="P372" s="362" t="s">
        <v>290</v>
      </c>
      <c r="Q372" s="362"/>
      <c r="R372" s="362" t="s">
        <v>296</v>
      </c>
      <c r="S372" s="362"/>
      <c r="T372" s="362"/>
      <c r="U372" s="349" t="s">
        <v>303</v>
      </c>
      <c r="V372" s="362"/>
      <c r="W372" s="362"/>
      <c r="X372" s="349" t="s">
        <v>497</v>
      </c>
      <c r="Y372" s="362"/>
      <c r="Z372" s="362"/>
      <c r="AA372" s="388" t="s">
        <v>329</v>
      </c>
      <c r="AB372" s="362"/>
      <c r="AC372" s="362"/>
      <c r="AD372" s="362"/>
      <c r="AE372" s="454"/>
      <c r="AF372" s="454"/>
      <c r="AG372" s="454"/>
      <c r="AH372" s="362"/>
    </row>
    <row r="373" spans="1:34" s="352" customFormat="1" ht="13.5" thickBot="1">
      <c r="A373" s="452" t="s">
        <v>298</v>
      </c>
      <c r="B373" s="453"/>
      <c r="C373" s="453"/>
      <c r="D373" s="453"/>
      <c r="E373" s="453" t="s">
        <v>274</v>
      </c>
      <c r="F373" s="373" t="s">
        <v>276</v>
      </c>
      <c r="G373" s="362" t="s">
        <v>280</v>
      </c>
      <c r="H373" s="362"/>
      <c r="I373" s="362" t="s">
        <v>280</v>
      </c>
      <c r="J373" s="362" t="s">
        <v>283</v>
      </c>
      <c r="K373" s="362"/>
      <c r="L373" s="362"/>
      <c r="M373" s="362" t="s">
        <v>486</v>
      </c>
      <c r="N373" s="362"/>
      <c r="O373" s="362"/>
      <c r="P373" s="362" t="s">
        <v>291</v>
      </c>
      <c r="Q373" s="362"/>
      <c r="R373" s="362" t="s">
        <v>280</v>
      </c>
      <c r="S373" s="362"/>
      <c r="T373" s="362"/>
      <c r="U373" s="350" t="s">
        <v>304</v>
      </c>
      <c r="V373" s="362"/>
      <c r="W373" s="362"/>
      <c r="X373" s="347" t="s">
        <v>498</v>
      </c>
      <c r="Y373" s="362"/>
      <c r="Z373" s="362"/>
      <c r="AA373" s="455"/>
      <c r="AB373" s="455"/>
      <c r="AC373" s="362"/>
      <c r="AD373" s="362"/>
      <c r="AE373" s="454"/>
      <c r="AF373" s="454"/>
      <c r="AG373" s="454"/>
      <c r="AH373" s="362"/>
    </row>
    <row r="374" spans="1:34" s="352" customFormat="1" ht="12.75">
      <c r="A374" s="456"/>
      <c r="B374" s="453"/>
      <c r="C374" s="453"/>
      <c r="D374" s="453"/>
      <c r="E374" s="453"/>
      <c r="F374" s="373" t="s">
        <v>277</v>
      </c>
      <c r="G374" s="362"/>
      <c r="H374" s="362"/>
      <c r="I374" s="362"/>
      <c r="J374" s="362" t="s">
        <v>285</v>
      </c>
      <c r="K374" s="362"/>
      <c r="L374" s="362"/>
      <c r="M374" s="362" t="s">
        <v>484</v>
      </c>
      <c r="N374" s="362"/>
      <c r="O374" s="362"/>
      <c r="P374" s="362" t="s">
        <v>292</v>
      </c>
      <c r="Q374" s="362"/>
      <c r="R374" s="362"/>
      <c r="S374" s="362"/>
      <c r="T374" s="362"/>
      <c r="U374" s="348" t="s">
        <v>305</v>
      </c>
      <c r="V374" s="362"/>
      <c r="W374" s="362"/>
      <c r="X374" s="346" t="s">
        <v>499</v>
      </c>
      <c r="Y374" s="362"/>
      <c r="Z374" s="362"/>
      <c r="AA374" s="362" t="s">
        <v>480</v>
      </c>
      <c r="AB374" s="362" t="s">
        <v>481</v>
      </c>
      <c r="AC374" s="362"/>
      <c r="AD374" s="362"/>
      <c r="AE374" s="454"/>
      <c r="AF374" s="454"/>
      <c r="AG374" s="454"/>
      <c r="AH374" s="362"/>
    </row>
    <row r="375" spans="1:34" s="352" customFormat="1" ht="12.75">
      <c r="A375" s="456"/>
      <c r="B375" s="453"/>
      <c r="C375" s="453"/>
      <c r="D375" s="453"/>
      <c r="E375" s="453"/>
      <c r="F375" s="373"/>
      <c r="G375" s="362"/>
      <c r="H375" s="362"/>
      <c r="I375" s="362"/>
      <c r="J375" s="362" t="s">
        <v>287</v>
      </c>
      <c r="K375" s="362"/>
      <c r="L375" s="362"/>
      <c r="M375" s="362" t="s">
        <v>485</v>
      </c>
      <c r="N375" s="362"/>
      <c r="O375" s="362"/>
      <c r="P375" s="362"/>
      <c r="Q375" s="362"/>
      <c r="R375" s="362"/>
      <c r="S375" s="362"/>
      <c r="T375" s="362"/>
      <c r="U375" s="346" t="s">
        <v>306</v>
      </c>
      <c r="V375" s="362"/>
      <c r="W375" s="362"/>
      <c r="X375" s="362"/>
      <c r="Y375" s="362"/>
      <c r="Z375" s="362"/>
      <c r="AA375" s="360" t="s">
        <v>482</v>
      </c>
      <c r="AB375" s="362"/>
      <c r="AC375" s="362"/>
      <c r="AD375" s="362"/>
      <c r="AE375" s="454"/>
      <c r="AF375" s="454"/>
      <c r="AG375" s="454"/>
      <c r="AH375" s="362"/>
    </row>
    <row r="376" spans="1:34" s="352" customFormat="1" ht="12.75">
      <c r="A376" s="456"/>
      <c r="B376" s="453"/>
      <c r="C376" s="453"/>
      <c r="D376" s="453"/>
      <c r="E376" s="453"/>
      <c r="F376" s="373"/>
      <c r="G376" s="362"/>
      <c r="H376" s="362"/>
      <c r="I376" s="362"/>
      <c r="J376" s="362" t="s">
        <v>286</v>
      </c>
      <c r="K376" s="362"/>
      <c r="L376" s="362"/>
      <c r="M376" s="362"/>
      <c r="N376" s="362"/>
      <c r="O376" s="362"/>
      <c r="P376" s="362"/>
      <c r="Q376" s="362"/>
      <c r="R376" s="362"/>
      <c r="S376" s="362"/>
      <c r="T376" s="362"/>
      <c r="U376" s="347" t="s">
        <v>307</v>
      </c>
      <c r="V376" s="362"/>
      <c r="W376" s="362"/>
      <c r="X376" s="362"/>
      <c r="Y376" s="362"/>
      <c r="Z376" s="362"/>
      <c r="AA376" s="360" t="s">
        <v>504</v>
      </c>
      <c r="AB376" s="362"/>
      <c r="AC376" s="362"/>
      <c r="AD376" s="362"/>
      <c r="AE376" s="454"/>
      <c r="AF376" s="454"/>
      <c r="AG376" s="454"/>
      <c r="AH376" s="362"/>
    </row>
    <row r="377" spans="1:34" s="352" customFormat="1" ht="26.25" thickBot="1">
      <c r="A377" s="456"/>
      <c r="B377" s="453"/>
      <c r="C377" s="453"/>
      <c r="D377" s="453"/>
      <c r="E377" s="453"/>
      <c r="F377" s="373"/>
      <c r="G377" s="362"/>
      <c r="H377" s="362"/>
      <c r="I377" s="362"/>
      <c r="J377" s="362" t="s">
        <v>284</v>
      </c>
      <c r="K377" s="362"/>
      <c r="L377" s="362"/>
      <c r="M377" s="362"/>
      <c r="N377" s="362"/>
      <c r="O377" s="362"/>
      <c r="P377" s="362"/>
      <c r="Q377" s="362"/>
      <c r="R377" s="362"/>
      <c r="S377" s="362"/>
      <c r="T377" s="362"/>
      <c r="U377" s="396" t="s">
        <v>45</v>
      </c>
      <c r="V377" s="362"/>
      <c r="W377" s="362"/>
      <c r="X377" s="362"/>
      <c r="Y377" s="362"/>
      <c r="Z377" s="362"/>
      <c r="AA377" s="388" t="s">
        <v>505</v>
      </c>
      <c r="AB377" s="362"/>
      <c r="AC377" s="362"/>
      <c r="AD377" s="362"/>
      <c r="AE377" s="454"/>
      <c r="AF377" s="454"/>
      <c r="AG377" s="454"/>
      <c r="AH377" s="362"/>
    </row>
    <row r="378" spans="1:34" s="352" customFormat="1" ht="13.5" thickBot="1">
      <c r="A378" s="456"/>
      <c r="B378" s="453"/>
      <c r="C378" s="453"/>
      <c r="D378" s="453"/>
      <c r="E378" s="453"/>
      <c r="F378" s="373"/>
      <c r="G378" s="362"/>
      <c r="H378" s="362"/>
      <c r="I378" s="362"/>
      <c r="J378" s="362" t="s">
        <v>288</v>
      </c>
      <c r="K378" s="362"/>
      <c r="L378" s="362"/>
      <c r="M378" s="362"/>
      <c r="N378" s="362"/>
      <c r="O378" s="362"/>
      <c r="P378" s="362"/>
      <c r="Q378" s="362"/>
      <c r="R378" s="362"/>
      <c r="S378" s="362"/>
      <c r="T378" s="362"/>
      <c r="U378" s="362"/>
      <c r="V378" s="362"/>
      <c r="W378" s="362"/>
      <c r="X378" s="362"/>
      <c r="Y378" s="362"/>
      <c r="Z378" s="362"/>
      <c r="AA378" s="455"/>
      <c r="AB378" s="455"/>
      <c r="AC378" s="362"/>
      <c r="AD378" s="362"/>
      <c r="AE378" s="454"/>
      <c r="AF378" s="454"/>
      <c r="AG378" s="454"/>
      <c r="AH378" s="362"/>
    </row>
    <row r="379" spans="1:34" s="362" customFormat="1" ht="12.75">
      <c r="A379" s="457"/>
      <c r="AA379" s="362" t="s">
        <v>480</v>
      </c>
      <c r="AB379" s="362" t="s">
        <v>481</v>
      </c>
    </row>
  </sheetData>
  <mergeCells count="2">
    <mergeCell ref="A1:AG2"/>
    <mergeCell ref="A3:S3"/>
  </mergeCells>
  <conditionalFormatting sqref="U358 U376 U383 U362:U365 U371:U372 U349:U353 U277 U271 U275 U280:U299 U303:U316 U318:U325 U344:U347 U330:U342 U257:U264 U269 U248:U249 U237:U246 U228 U230:U234 U203 U192:U193 U200:U201 U206:U210 U164 U166:U178 U212:U213 U85:U106 U69:U83 U43:U51 U25:U26 U12:U13 U16:U23 U30 U33:U39 U53:U56 U58:U66 U110:U154 U158:U160 U186:U190 U217:U225">
    <cfRule type="containsText" dxfId="84" priority="58" stopIfTrue="1" operator="containsText" text="käynnissä">
      <formula>NOT(ISERROR(SEARCH("käynnissä",U12)))</formula>
    </cfRule>
    <cfRule type="cellIs" dxfId="83" priority="59" stopIfTrue="1" operator="equal">
      <formula>0</formula>
    </cfRule>
    <cfRule type="containsText" dxfId="82" priority="60" stopIfTrue="1" operator="containsText" text="ei toteuteta">
      <formula>NOT(ISERROR(SEARCH("ei toteuteta",U12)))</formula>
    </cfRule>
    <cfRule type="containsText" dxfId="81" priority="61" stopIfTrue="1" operator="containsText" text="ei tietoja">
      <formula>NOT(ISERROR(SEARCH("ei tietoja",U12)))</formula>
    </cfRule>
    <cfRule type="containsText" dxfId="80" priority="62" stopIfTrue="1" operator="containsText" text="aloitettu">
      <formula>NOT(ISERROR(SEARCH("aloitettu",U12)))</formula>
    </cfRule>
    <cfRule type="containsText" dxfId="79" priority="63" stopIfTrue="1" operator="containsText" text="käynnissä">
      <formula>NOT(ISERROR(SEARCH("käynnissä",U12)))</formula>
    </cfRule>
    <cfRule type="cellIs" dxfId="78" priority="64" stopIfTrue="1" operator="equal">
      <formula>#REF!</formula>
    </cfRule>
  </conditionalFormatting>
  <conditionalFormatting sqref="U92">
    <cfRule type="containsText" dxfId="77" priority="53" stopIfTrue="1" operator="containsText" text="ei toteuteta">
      <formula>NOT(ISERROR(SEARCH("ei toteuteta",U92)))</formula>
    </cfRule>
    <cfRule type="containsText" dxfId="76" priority="54" stopIfTrue="1" operator="containsText" text="ei tietoja">
      <formula>NOT(ISERROR(SEARCH("ei tietoja",U92)))</formula>
    </cfRule>
    <cfRule type="containsText" dxfId="75" priority="55" stopIfTrue="1" operator="containsText" text="aloitettu">
      <formula>NOT(ISERROR(SEARCH("aloitettu",U92)))</formula>
    </cfRule>
    <cfRule type="containsText" dxfId="74" priority="56" stopIfTrue="1" operator="containsText" text="käynnissä">
      <formula>NOT(ISERROR(SEARCH("käynnissä",U92)))</formula>
    </cfRule>
    <cfRule type="cellIs" dxfId="73" priority="57" stopIfTrue="1" operator="equal">
      <formula>#REF!</formula>
    </cfRule>
  </conditionalFormatting>
  <conditionalFormatting sqref="X376 X358 X383 X362:X365 X371:X372 X349:X353 X275:X278 X280:X299 X347 X323:X325 X303:X316 X318:X321 X344:X345 X330:X341 X257:X271 X248:X249 X237:X246 X228 X230:X234 X203 X192:X193 X200:X201 X206:X210 X164 X166:X178 X212:X213 X152:X154 X85:X97 X99:X106 X69:X83 X43:X51 X16:X23 X25:X26 X12:X13 X30 X33:X39 X53:X56 X58:X66 X110:X149 X158:X160 X186:X190 X217:X225">
    <cfRule type="containsText" dxfId="72" priority="50" stopIfTrue="1" operator="containsText" text="suuri kust+säästö">
      <formula>NOT(ISERROR(SEARCH("suuri kust+säästö",X12)))</formula>
    </cfRule>
    <cfRule type="containsText" dxfId="71" priority="51" stopIfTrue="1" operator="containsText" text="pieni kust.tehokkuus">
      <formula>NOT(ISERROR(SEARCH("pieni kust.tehokkuus",X12)))</formula>
    </cfRule>
    <cfRule type="containsText" dxfId="70" priority="52" stopIfTrue="1" operator="containsText" text="hyvä kust.tehokkuus">
      <formula>NOT(ISERROR(SEARCH("hyvä kust.tehokkuus",X12)))</formula>
    </cfRule>
  </conditionalFormatting>
  <dataValidations count="10">
    <dataValidation type="list" allowBlank="1" showInputMessage="1" showErrorMessage="1" sqref="I254:I257 I241:I245 I218:I220 I226:I234 I182:I190 I148:I149 I248:I250 I211:I214 I338:I340 I321:I322 I316:I319 I332:I336 I308:I312 I284:I298 I22:I26 I19 I120:I122 I127:I134 I141:I144 I327 I174:I176 I370 I12:I13 I263:I280 I74 I30 I165:I167 I344:I348 I34:I38 I137:I138 I54:I55 I86:I87 I52 I116:I117 I360:I361 I366:I368 I202:I207 I195:I198 I152:I154 I42:I49 I102:I109 I92:I100 I158:I160 I301 I16:I17 I354:I356">
      <formula1>$I$372:$I$374</formula1>
    </dataValidation>
    <dataValidation type="list" allowBlank="1" showInputMessage="1" showErrorMessage="1" sqref="P321:P322 P148:P149 P224:Q225 P226:P234 P218:P223 P316:P319 P332:P336 P308:P312 P88 P173 P10:Q17 P31:Q32 P254:P256 P241:P244 P248:P250 P284:P297 P211:P214 P263:P280 P29:Q29 P174:Q176 P24 P85 P344:P348 P54:Q55 P86:Q87 P52:Q52 P22:Q23 P360 P58:P66 P164:P170 P43:Q46 P327 P67:Q68 P101 P158:P160 P124 P127:P134 P119:P122 P150:Q151 P25:Q26 P117 P69:P83 P367 P35:P38 P34:Q34 P116:Q116 P354:Q354 P56 P42 P18 P20:P21 P19:Q19 P187:Q187 P195:P198 P203:Q207 P192 P182:P186 P152:P154 P202 P110:P115 P102:Q109 P92:Q100 P47:P51 P53 P30 P33 P137 P141:P144 P138:Q140 P188:P190 P338:P340 P355:P356">
      <formula1>$P$372:$P$376</formula1>
    </dataValidation>
    <dataValidation type="list" allowBlank="1" showInputMessage="1" showErrorMessage="1" sqref="X148:X149 X226:X234 X218:X223 X241:X244 X248:X250 X254:X256 X211:X213 X92:X116 X338:X341 X321:X322 X316:X319 X332:X336 X308:X311 X33:X38 X16:X25 X85:X87 X42:X56 X158:X160 X360 X367 X344:X347 X263:X280 X284:X297 X327 X173:X176 X164:X169 X141:X144 X127:X134 X120:X121 X69:X83 X152:X154 X202:X207 X195:X198 X12:X13 X182:X190 X30 X58:X66 X137:X138 X354:X356">
      <formula1>$X$372:$X$375</formula1>
    </dataValidation>
    <dataValidation type="list" allowBlank="1" showInputMessage="1" showErrorMessage="1" sqref="U359:U360 U300 U283:U297 U218:U234 U262:U280 U343:U348 U330:U341 U314:U324 U326:U327 U306:U311 U367 U253:U256 U241:U244 U247:U250 U210:U214 U194:U198 U201:U207 U157:U160 U173:U176 U164:U170 U181:U190 U147:U154 U136:U145 U126:U134 U92:U117 U124 U119:U122 U29:U38 U10:U26 U42:U56 U58:U88 U353:U356">
      <formula1>#REF!</formula1>
    </dataValidation>
    <dataValidation type="list" allowBlank="1" showInputMessage="1" showErrorMessage="1" sqref="R359 R218:R234 R210:R214 R92:R117 R124 R330:R340 R314:R323 R29:R38 R136:R145 R119:R122 R58:R88 R262:R280 R300 R10:R25 R241:R244 R42:R56 R157:R160 R126:R134 R353:R354 R326:R327 R343:R348 R164:R170 R306:R311 R173:R176 R194:R195 R147:R154 R201:R207 R192 R247:R250 R181:R190 R283:R297 R253:R256">
      <formula1>$R$372:$R$373</formula1>
    </dataValidation>
    <dataValidation type="list" allowBlank="1" showInputMessage="1" showErrorMessage="1" sqref="M359:M360 M300 M283:M297 M367 M262:M280 M343:M348 M330:M340 M314:M323 M326:M327 M306:M311 M218:M234 M253:M256 M241:M244 M247:M250 M210:M214 M201:M207 M192 M157:M160 M194:M197 M164:M170 M173:M176 M181:M190 M147:M154 M136:M145 M92:M117 M126:M134 M124 M119:M122 M29:M38 M10:M26 M42:M56 M58:M88 M353:M356">
      <formula1>#REF!</formula1>
    </dataValidation>
    <dataValidation type="list" allowBlank="1" showInputMessage="1" showErrorMessage="1" sqref="J359:J360 J218:J234 J92:J101 J36:J38 J10:J12 J247:J250 J210:J214 J103:J117 J124 J330:J340 J314:J323 J306:J311 J300 J241:J244 J58:J88 J150:J154 J14:J26 J164:J170 J343:J348 J326:J327 J367 J126:J134 J42:J52 J119:J122 J139:J145 J147:J148 J173:J176 J262:J280 J283:J297 J201:J207 J194:J198 J192 J157:J160 J253:J256 J186:J190 J54:J56 J29 J31:J34 J136:J137 J181:J184 J353:J356">
      <formula1>$J$372:$J$379</formula1>
    </dataValidation>
    <dataValidation type="list" allowBlank="1" showInputMessage="1" showErrorMessage="1" sqref="G353:H354 G218:H234 G253:H256 G241:H244 G214:H214 G359:H359 G92:H117 G330:H340 G314:H323 G136:H145 G119:H122 G75:H88 G126:H134 G367:H367 G326:H327 G262:H280 G29:H38 G300:H300 G50:H56 G343:H348 G164:H170 G306:H311 G58:H73 G283:H297 G173:H176 G192:H192 G147:H154 G194:H197 G210:H211 G201:H207 G247:H250 G181:H190 G10:H25 G42:H48 G157:H160">
      <formula1>$G$372:$G$373</formula1>
    </dataValidation>
    <dataValidation type="list" allowBlank="1" showInputMessage="1" showErrorMessage="1" sqref="F359 F218:F234 F210:F214 F92:F117 F124 F330:F340 F314:F323 F29:F38 F353:F354 F136:F145 F119:F122 F58:F88 F126:F134 F367 F326:F327 F262:F280 F300 F173:F176 F343:F348 F164:F170 F306:F311 F283:F297 F241:F244 F42:F56 F157:F160 F201:F207 F194:F198 F192 F147:F154 F247:F250 F181:F190 F10:F25 F253:F256">
      <formula1>$F$372:$F$374</formula1>
    </dataValidation>
    <dataValidation type="list" allowBlank="1" showInputMessage="1" showErrorMessage="1" sqref="E359 E218:E234 E241:E244 E247:E249 E214 E92:E117 E124 E330:E340 E314:E323 E136:E145 E119:E122 E75:E88 E126:E134 E353:E354 E326:E327 E343:E348 E164:E170 E300 E6 E306:E311 E10:E26 E50:E56 E58:E73 E173:E176 E262:E280 E29:E38 E183 E181 E210 E194 E201 E203:E207 E187 E253 E147:E154 E283:E297 E42:E48 E157:E160">
      <formula1>$E$372:$E$373</formula1>
    </dataValidation>
  </dataValidations>
  <pageMargins left="0.70866141732283472" right="0.70866141732283472" top="0.74803149606299213" bottom="0.74803149606299213" header="0.31496062992125984" footer="0.31496062992125984"/>
  <pageSetup paperSize="8" scale="61" fitToHeight="10" orientation="portrait" verticalDpi="300" r:id="rId1"/>
  <headerFooter>
    <oddFooter>&amp;LSEAP Versio 7
26.4.2010
Tulostusversiossa eivät näy kaikki sarakkeet</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13</vt:i4>
      </vt:variant>
      <vt:variant>
        <vt:lpstr>Nimetyt alueet</vt:lpstr>
      </vt:variant>
      <vt:variant>
        <vt:i4>15</vt:i4>
      </vt:variant>
    </vt:vector>
  </HeadingPairs>
  <TitlesOfParts>
    <vt:vector size="28" baseType="lpstr">
      <vt:lpstr>Overall Strategy</vt:lpstr>
      <vt:lpstr>Baseline Emission Inventory (1)</vt:lpstr>
      <vt:lpstr>Baseline Emission Inventory (2)</vt:lpstr>
      <vt:lpstr>Versio 11</vt:lpstr>
      <vt:lpstr>Versio 9</vt:lpstr>
      <vt:lpstr>Tekstiversio</vt:lpstr>
      <vt:lpstr>Versio 8</vt:lpstr>
      <vt:lpstr>Versio 7</vt:lpstr>
      <vt:lpstr>Versio 6B muutoksin VANHA</vt:lpstr>
      <vt:lpstr>Versio 5 VANHA </vt:lpstr>
      <vt:lpstr>Energiantuotanto</vt:lpstr>
      <vt:lpstr>Jäte</vt:lpstr>
      <vt:lpstr>Sustainable Energy Action Plan</vt:lpstr>
      <vt:lpstr>Energiantuotanto!Tulostusalue</vt:lpstr>
      <vt:lpstr>Jäte!Tulostusalue</vt:lpstr>
      <vt:lpstr>Tekstiversio!Tulostusalue</vt:lpstr>
      <vt:lpstr>'Versio 11'!Tulostusalue</vt:lpstr>
      <vt:lpstr>'Versio 6B muutoksin VANHA'!Tulostusalue</vt:lpstr>
      <vt:lpstr>'Versio 7'!Tulostusalue</vt:lpstr>
      <vt:lpstr>'Versio 8'!Tulostusalue</vt:lpstr>
      <vt:lpstr>'Versio 9'!Tulostusalue</vt:lpstr>
      <vt:lpstr>Tekstiversio!Tulostusotsikot</vt:lpstr>
      <vt:lpstr>'Versio 11'!Tulostusotsikot</vt:lpstr>
      <vt:lpstr>'Versio 5 VANHA '!Tulostusotsikot</vt:lpstr>
      <vt:lpstr>'Versio 6B muutoksin VANHA'!Tulostusotsikot</vt:lpstr>
      <vt:lpstr>'Versio 7'!Tulostusotsikot</vt:lpstr>
      <vt:lpstr>'Versio 8'!Tulostusotsikot</vt:lpstr>
      <vt:lpstr>'Versio 9'!Tulostusotsikot</vt:lpstr>
    </vt:vector>
  </TitlesOfParts>
  <Company>Klima-Buendnis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Ulrike Janssen</dc:creator>
  <cp:lastModifiedBy>Katri Kuusinen</cp:lastModifiedBy>
  <cp:lastPrinted>2010-06-07T14:57:00Z</cp:lastPrinted>
  <dcterms:created xsi:type="dcterms:W3CDTF">2009-05-27T12:57:32Z</dcterms:created>
  <dcterms:modified xsi:type="dcterms:W3CDTF">2010-11-11T09:24:45Z</dcterms:modified>
</cp:coreProperties>
</file>